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oji dokumenti\Documents\NiP,AK\Popisi in načrti\Občina Lenart\Dvigalo Lenart in nadstrešek ter avtomatska vrata\"/>
    </mc:Choice>
  </mc:AlternateContent>
  <bookViews>
    <workbookView xWindow="0" yWindow="0" windowWidth="23040" windowHeight="9168" tabRatio="940"/>
  </bookViews>
  <sheets>
    <sheet name="REKAPITULACIJA" sheetId="3" r:id="rId1"/>
    <sheet name="DVIGALO-GRADBENA DELA" sheetId="36" r:id="rId2"/>
    <sheet name="DVIGALO-OBRTNIŠKA DELA" sheetId="37" r:id="rId3"/>
    <sheet name="DVIGALO-ELEKTROINST. DELA" sheetId="39" r:id="rId4"/>
    <sheet name="NADSTREŠNICA DVORIŠČE" sheetId="40" r:id="rId5"/>
    <sheet name="NADSTREŠNICA VHOD" sheetId="41" r:id="rId6"/>
    <sheet name="AVTOMATSKA VRATA" sheetId="42" r:id="rId7"/>
    <sheet name="VHODNA VRATA" sheetId="43" r:id="rId8"/>
    <sheet name="NEPREDVIDENA DELA" sheetId="38" r:id="rId9"/>
  </sheets>
  <externalReferences>
    <externalReference r:id="rId10"/>
  </externalReferences>
  <definedNames>
    <definedName name="DobMont">[1]OSNOVA!$B$18</definedName>
    <definedName name="FakStro">[1]OSNOVA!$B$16</definedName>
    <definedName name="_xlnm.Print_Area" localSheetId="6">'AVTOMATSKA VRATA'!$A$1:$F$27</definedName>
    <definedName name="_xlnm.Print_Area" localSheetId="3">'DVIGALO-ELEKTROINST. DELA'!$A$1:$F$41</definedName>
    <definedName name="_xlnm.Print_Area" localSheetId="1">'DVIGALO-GRADBENA DELA'!$A$1:$F$162</definedName>
    <definedName name="_xlnm.Print_Area" localSheetId="2">'DVIGALO-OBRTNIŠKA DELA'!$A$1:$F$127</definedName>
    <definedName name="_xlnm.Print_Area" localSheetId="4">'NADSTREŠNICA DVORIŠČE'!$A$1:$F$32</definedName>
    <definedName name="_xlnm.Print_Area" localSheetId="5">'NADSTREŠNICA VHOD'!$A$1:$F$32</definedName>
    <definedName name="_xlnm.Print_Area" localSheetId="0">REKAPITULACIJA!$A$1:$F$76</definedName>
    <definedName name="_xlnm.Print_Area" localSheetId="7">'VHODNA VRATA'!$A$1:$F$26</definedName>
  </definedNames>
  <calcPr calcId="162913"/>
</workbook>
</file>

<file path=xl/calcChain.xml><?xml version="1.0" encoding="utf-8"?>
<calcChain xmlns="http://schemas.openxmlformats.org/spreadsheetml/2006/main">
  <c r="F19" i="43" l="1"/>
  <c r="F11" i="43"/>
  <c r="F12" i="43"/>
  <c r="F13" i="43"/>
  <c r="F16" i="43"/>
  <c r="F10" i="43"/>
  <c r="F23" i="43" l="1"/>
  <c r="F24" i="3" s="1"/>
  <c r="F22" i="42"/>
  <c r="F20" i="42"/>
  <c r="F15" i="42"/>
  <c r="F8" i="42"/>
  <c r="F19" i="41"/>
  <c r="F17" i="41"/>
  <c r="F15" i="41"/>
  <c r="F13" i="41"/>
  <c r="F11" i="41"/>
  <c r="F9" i="41"/>
  <c r="F7" i="41"/>
  <c r="F21" i="41" s="1"/>
  <c r="F20" i="3" s="1"/>
  <c r="F25" i="40"/>
  <c r="F23" i="40"/>
  <c r="F21" i="40"/>
  <c r="F19" i="40"/>
  <c r="F17" i="40"/>
  <c r="F15" i="40"/>
  <c r="F13" i="40"/>
  <c r="F11" i="40"/>
  <c r="F9" i="40"/>
  <c r="F7" i="40"/>
  <c r="F27" i="40" s="1"/>
  <c r="F18" i="3" s="1"/>
  <c r="F24" i="42" l="1"/>
  <c r="F22" i="3" s="1"/>
  <c r="F116" i="37"/>
  <c r="F117" i="37"/>
  <c r="F118" i="37"/>
  <c r="F119" i="37"/>
  <c r="F120" i="37"/>
  <c r="F121" i="37"/>
  <c r="F122" i="37"/>
  <c r="F104" i="37"/>
  <c r="F105" i="37"/>
  <c r="F106" i="37"/>
  <c r="F107" i="37"/>
  <c r="F108" i="37"/>
  <c r="F109" i="37"/>
  <c r="F110" i="37"/>
  <c r="F111" i="37"/>
  <c r="F112" i="37"/>
  <c r="F113" i="37"/>
  <c r="F114" i="37"/>
  <c r="F115" i="37"/>
  <c r="F103" i="37"/>
  <c r="F96" i="37"/>
  <c r="F63" i="3" s="1"/>
  <c r="F94" i="37"/>
  <c r="F86" i="37"/>
  <c r="F61" i="3" s="1"/>
  <c r="F84" i="37"/>
  <c r="F35" i="39"/>
  <c r="F36" i="39"/>
  <c r="F37" i="39"/>
  <c r="F38" i="39"/>
  <c r="F39" i="39"/>
  <c r="F40" i="39"/>
  <c r="F32" i="39"/>
  <c r="F33" i="39"/>
  <c r="F34" i="39"/>
  <c r="F21" i="39"/>
  <c r="F22" i="39"/>
  <c r="F23" i="39"/>
  <c r="F24" i="39"/>
  <c r="F25" i="39"/>
  <c r="F26" i="39"/>
  <c r="F27" i="39"/>
  <c r="F28" i="39"/>
  <c r="F29" i="39"/>
  <c r="F30" i="39"/>
  <c r="F31" i="39"/>
  <c r="F11" i="39"/>
  <c r="F12" i="39"/>
  <c r="F13" i="39"/>
  <c r="F41" i="39" s="1"/>
  <c r="F72" i="3" s="1"/>
  <c r="F75" i="3" s="1"/>
  <c r="F16" i="3" s="1"/>
  <c r="F14" i="39"/>
  <c r="F15" i="39"/>
  <c r="F16" i="39"/>
  <c r="F17" i="39"/>
  <c r="F18" i="39"/>
  <c r="F19" i="39"/>
  <c r="F20" i="39"/>
  <c r="F10" i="39"/>
  <c r="F125" i="37" l="1"/>
  <c r="F65" i="3" s="1"/>
  <c r="F155" i="36"/>
  <c r="F156" i="36"/>
  <c r="F157" i="36"/>
  <c r="F158" i="36"/>
  <c r="F148" i="36" l="1"/>
  <c r="F149" i="36"/>
  <c r="F150" i="36"/>
  <c r="F151" i="36"/>
  <c r="F152" i="36"/>
  <c r="F153" i="36"/>
  <c r="F145" i="36"/>
  <c r="F146" i="36"/>
  <c r="F147" i="36"/>
  <c r="F135" i="36"/>
  <c r="F136" i="36"/>
  <c r="F137" i="36"/>
  <c r="F138" i="36"/>
  <c r="F139" i="36"/>
  <c r="F140" i="36"/>
  <c r="F141" i="36"/>
  <c r="F142" i="36"/>
  <c r="F144" i="36"/>
  <c r="F122" i="36"/>
  <c r="F123" i="36"/>
  <c r="F124" i="36"/>
  <c r="F125" i="36"/>
  <c r="F126" i="36"/>
  <c r="F127" i="36"/>
  <c r="F128" i="36"/>
  <c r="F130" i="36"/>
  <c r="F131" i="36"/>
  <c r="F121" i="36"/>
  <c r="F118" i="36"/>
  <c r="F105" i="36"/>
  <c r="F84" i="36"/>
  <c r="F72" i="36"/>
  <c r="F73" i="36"/>
  <c r="F74" i="36"/>
  <c r="F75" i="36"/>
  <c r="F76" i="36"/>
  <c r="F77" i="36"/>
  <c r="F78" i="36"/>
  <c r="F79" i="36"/>
  <c r="F80" i="36"/>
  <c r="F81" i="36"/>
  <c r="F82" i="36"/>
  <c r="F86" i="36"/>
  <c r="F87" i="36"/>
  <c r="F88" i="36"/>
  <c r="F89" i="36"/>
  <c r="F90" i="36"/>
  <c r="F91" i="36"/>
  <c r="F93" i="36"/>
  <c r="F96" i="36"/>
  <c r="F97" i="36"/>
  <c r="F98" i="36"/>
  <c r="F99" i="36"/>
  <c r="F101" i="36"/>
  <c r="F102" i="36"/>
  <c r="F103" i="36"/>
  <c r="F106" i="36"/>
  <c r="F107" i="36"/>
  <c r="F108" i="36"/>
  <c r="F109" i="36"/>
  <c r="F110" i="36"/>
  <c r="F111" i="36"/>
  <c r="F112" i="36"/>
  <c r="F113" i="36"/>
  <c r="F115" i="36"/>
  <c r="F117" i="36"/>
  <c r="F67" i="36"/>
  <c r="F129" i="36" l="1"/>
  <c r="F47" i="3" s="1"/>
  <c r="F92" i="36"/>
  <c r="F43" i="3" s="1"/>
  <c r="F114" i="36"/>
  <c r="F45" i="3" s="1"/>
  <c r="F52" i="36"/>
  <c r="F53" i="36"/>
  <c r="F54" i="36"/>
  <c r="F55" i="36"/>
  <c r="F56" i="36"/>
  <c r="F57" i="36"/>
  <c r="F58" i="36"/>
  <c r="F49" i="36"/>
  <c r="F50" i="36"/>
  <c r="F51" i="36"/>
  <c r="F32" i="36"/>
  <c r="F33" i="36"/>
  <c r="F34" i="36"/>
  <c r="F35" i="36"/>
  <c r="F36" i="36"/>
  <c r="F37" i="36"/>
  <c r="F38" i="36"/>
  <c r="F39" i="36"/>
  <c r="F41" i="36"/>
  <c r="F42" i="36"/>
  <c r="F43" i="36"/>
  <c r="F44" i="36"/>
  <c r="F45" i="36"/>
  <c r="F46" i="36"/>
  <c r="F47" i="36"/>
  <c r="F48" i="36"/>
  <c r="F29" i="36"/>
  <c r="F30" i="36"/>
  <c r="F31" i="36"/>
  <c r="F58" i="37" l="1"/>
  <c r="F48" i="37"/>
  <c r="F40" i="37" l="1"/>
  <c r="F41" i="37"/>
  <c r="F42" i="37"/>
  <c r="F43" i="37"/>
  <c r="F44" i="37"/>
  <c r="F45" i="37"/>
  <c r="F46" i="37"/>
  <c r="F60" i="37"/>
  <c r="F61" i="37"/>
  <c r="F39" i="37"/>
  <c r="F64" i="37" l="1"/>
  <c r="F57" i="3" s="1"/>
  <c r="F20" i="37" l="1"/>
  <c r="F28" i="36"/>
  <c r="F27" i="36"/>
  <c r="F59" i="36"/>
  <c r="F72" i="37" l="1"/>
  <c r="F73" i="37"/>
  <c r="F74" i="37"/>
  <c r="F75" i="37"/>
  <c r="F19" i="37"/>
  <c r="F18" i="37"/>
  <c r="F159" i="36"/>
  <c r="F160" i="36"/>
  <c r="F77" i="37" l="1"/>
  <c r="F59" i="3" s="1"/>
  <c r="F68" i="3" s="1"/>
  <c r="F162" i="36"/>
  <c r="F49" i="3" s="1"/>
  <c r="F14" i="3" l="1"/>
  <c r="F60" i="36"/>
  <c r="F61" i="36" l="1"/>
  <c r="F21" i="36"/>
  <c r="F20" i="36"/>
  <c r="F19" i="36"/>
  <c r="F18" i="36"/>
  <c r="F17" i="36"/>
  <c r="F16" i="36"/>
  <c r="F63" i="36" l="1"/>
  <c r="F41" i="3" s="1"/>
  <c r="F52" i="3" s="1"/>
  <c r="F12" i="3" l="1"/>
  <c r="F8" i="38" s="1"/>
  <c r="F11" i="38" l="1"/>
  <c r="F26" i="3" s="1"/>
  <c r="F29" i="3" s="1"/>
  <c r="F31" i="3" s="1"/>
  <c r="F33" i="3" s="1"/>
</calcChain>
</file>

<file path=xl/sharedStrings.xml><?xml version="1.0" encoding="utf-8"?>
<sst xmlns="http://schemas.openxmlformats.org/spreadsheetml/2006/main" count="450" uniqueCount="231">
  <si>
    <t>%</t>
  </si>
  <si>
    <t>Količina</t>
  </si>
  <si>
    <t>Cena/enoto</t>
  </si>
  <si>
    <t>Vrednost</t>
  </si>
  <si>
    <t xml:space="preserve">Objekt: </t>
  </si>
  <si>
    <t>Naročnik:</t>
  </si>
  <si>
    <t>Zap.št.</t>
  </si>
  <si>
    <t>Opis del</t>
  </si>
  <si>
    <t>Enota</t>
  </si>
  <si>
    <t>1.</t>
  </si>
  <si>
    <t>2.</t>
  </si>
  <si>
    <t>3.</t>
  </si>
  <si>
    <t>SKUPAJ:</t>
  </si>
  <si>
    <t>OBČINA LENART</t>
  </si>
  <si>
    <t>Trg osvoboditve 7</t>
  </si>
  <si>
    <t>2230 Lenart v Slovenskih Goricah</t>
  </si>
  <si>
    <t>GRADBENA DELA</t>
  </si>
  <si>
    <t>SKUPNA REKAPITULACIJA</t>
  </si>
  <si>
    <t>OBRTNIŠKA DELA</t>
  </si>
  <si>
    <t>I.</t>
  </si>
  <si>
    <t>RUŠITVENA DELA</t>
  </si>
  <si>
    <t>DDV 22%</t>
  </si>
  <si>
    <t>SKUPAJ EUR Z DDV</t>
  </si>
  <si>
    <t>kom</t>
  </si>
  <si>
    <r>
      <t>m</t>
    </r>
    <r>
      <rPr>
        <vertAlign val="superscript"/>
        <sz val="10"/>
        <rFont val="Arial CE"/>
        <charset val="238"/>
      </rPr>
      <t>2</t>
    </r>
  </si>
  <si>
    <t>Izvajalec je dolžan vse mere v celoti preveriti na objektu, pred izdelavo in oddajo ponudbe !</t>
  </si>
  <si>
    <t>OPOMBA : Vsi navedeni materiali z navedenim imenom proizvajalcev se lahko nadomestijo z enakovrednimi !</t>
  </si>
  <si>
    <t xml:space="preserve">Gradbeno čiščenje po rušitvenih posegih (upoštevana talna površina adaptiranih prostorov). </t>
  </si>
  <si>
    <t>RUŠITVENA DELA SKUPAJ</t>
  </si>
  <si>
    <t>II.</t>
  </si>
  <si>
    <t>ZIDARSKA DELA</t>
  </si>
  <si>
    <t>Rušitvena dela</t>
  </si>
  <si>
    <t>Zidarska dela</t>
  </si>
  <si>
    <t>ZIDARSKA DELA SKUPAJ</t>
  </si>
  <si>
    <t>GRADBENA DELA SKUPAJ</t>
  </si>
  <si>
    <t>IV.</t>
  </si>
  <si>
    <t>Slikopleskarska dela</t>
  </si>
  <si>
    <t>SLIKOPLESKARSKA DELA</t>
  </si>
  <si>
    <t>SLIKOPLESKARSKA DELA SKUPAJ</t>
  </si>
  <si>
    <t>NEPREDVIDENA DELA SKUPAJ</t>
  </si>
  <si>
    <t>Predmet:</t>
  </si>
  <si>
    <t>NEPREDVIDENA IN DODATNA DELA</t>
  </si>
  <si>
    <t>SPLOŠNO</t>
  </si>
  <si>
    <t>Kompletno čiščenje celotnega objekta  -  okna, vrata, steklene površine, vsi tlaki. (upoštevana neto tlorisna površin, kjer je potekala obnova)</t>
  </si>
  <si>
    <t>OBRTNIŠKA DELA  SKUPAJ</t>
  </si>
  <si>
    <t>UPRAVNA STAVBA V LENARTU</t>
  </si>
  <si>
    <t>Dela je potrebno izvajati previdno, da se ne poškoduje obstoječih površin in opreme, vse površine je primerno zaščititi. 
V kolikor bo naročnik določen material, ki se ruši še uporabil, je potrebno le tega deponirati na deponiji, ki jo določi, naročnik. 
Možna so minimalna odstopanja pri popisanih količinah saj je bilo upoštevano samo vidno stanje in izmere na licu mesta. Ponudnik si mora pred sestavo ponudbe ogledati obstoječe stanje in vsa predvidena rušitvena dela.  
Nakladanje in odvoz ruševin na stalno deponijo s sortiranjem odpadkov komplet z vsemi stroški na deponiji, upoštevati v ceni na enoto mere. V ceni zajeti tudi pripravo poročila o gospodarjenju z odpadki ter pripadajočimi evidenčnimi listi.</t>
  </si>
  <si>
    <t>OPOMBA: Izvajalec je dolžan dostaviti najmanj tri vzorce materialov v potrditev naročniku in nadzorniku v skladu z zahtevami in splošnimi opisi! Potrjeni vzorci se nujno hranijo na gradbišču pri naročniku!</t>
  </si>
  <si>
    <t>Montažno osebno dvigalo</t>
  </si>
  <si>
    <t>Rezanje asfalta v debelini do 10 cm, vključno z zarisovanjem in pripravo skladno z načrtom.</t>
  </si>
  <si>
    <t>m</t>
  </si>
  <si>
    <t>Rušenje AB temelja dimnika dimenzije 50/50/100 cm, z nakladanjem in odvozom ruševin na trajno deponijo.</t>
  </si>
  <si>
    <r>
      <t>m</t>
    </r>
    <r>
      <rPr>
        <vertAlign val="superscript"/>
        <sz val="10"/>
        <rFont val="Arial CE"/>
        <charset val="238"/>
      </rPr>
      <t>3</t>
    </r>
  </si>
  <si>
    <t>kpl</t>
  </si>
  <si>
    <t>4.</t>
  </si>
  <si>
    <t>Rušenje betonskega peskolova, kompletno z ukinitvijo in odstranitvijo odtočne cevi, pokrova in vsemi pripadajočimi elementi, vključno z nakladanjem ruševin in odvozom na trajno deponijo.</t>
  </si>
  <si>
    <t>5.</t>
  </si>
  <si>
    <t>Rušenje asfaltne površine z nakladanjem in odvozom ruševin na trajno deponijo.</t>
  </si>
  <si>
    <t>6.</t>
  </si>
  <si>
    <t>Dolžina cevi do 15 m.</t>
  </si>
  <si>
    <t>Odstranitev kovinske dimniške cevi fi 50cm in vsemi pripadajočimi elementi, z nakladanjem ruševin in odvozom na trajno deponijo.</t>
  </si>
  <si>
    <t>Dolžina cevi do 2x3 m.</t>
  </si>
  <si>
    <t>Odstranitev izoliranih črnih cevi centralnega ogrevanja fi 16 cm na fasadi, vključno z rezanjem in blindiranjem  z nakladanjem ruševin in odvozom na trajno deponijo.</t>
  </si>
  <si>
    <t>7.</t>
  </si>
  <si>
    <r>
      <t>Demontaža in odstranitev PVC oken velikosti do 3.00 m</t>
    </r>
    <r>
      <rPr>
        <vertAlign val="superscript"/>
        <sz val="10"/>
        <rFont val="Arial"/>
        <family val="2"/>
        <charset val="238"/>
      </rPr>
      <t>2</t>
    </r>
    <r>
      <rPr>
        <sz val="10"/>
        <rFont val="Arial"/>
        <family val="2"/>
        <charset val="238"/>
      </rPr>
      <t xml:space="preserve">, z notranjo in zunanjo polico in nakladanjem ter odvozom na trajno deponijo. </t>
    </r>
  </si>
  <si>
    <t>8.</t>
  </si>
  <si>
    <t xml:space="preserve">V ceni upoštevati vse zaščite prostorov in omogočiti nemoteno delovanje in pretok ljudi v času izvajanja pogodbenih del. Prevzem kvalitetne ustrezne tesnjene zaščite je pogoj za izvedbo rušitvenih del. </t>
  </si>
  <si>
    <t xml:space="preserve">Pazljiva odstranitev parapetnih nosilnih opečnih zidov debeline do 50 cm na mestih prehodov v dvigalo, vključno z rezanjem opeke in fasadne obloge z nakladanjem ter odvozom na trajno deponijo. </t>
  </si>
  <si>
    <t>9.</t>
  </si>
  <si>
    <t>Odstranitev žlebov iz jeklene pločevine, kompletno s kljukami in odvozom na trajno deponijo.</t>
  </si>
  <si>
    <t>10.</t>
  </si>
  <si>
    <t>Odstranitev obrob iz jeklene barvane pločevine, kompletno z odvozom na trajno deponijo.</t>
  </si>
  <si>
    <t>11.</t>
  </si>
  <si>
    <t>ZEMELJSKA DELA</t>
  </si>
  <si>
    <t>Ročni izkop zemljine III. kategorije za izvedbo eventualnega podbetoniranja obstoječih temeljev z gredami, kompletno z nakladanjem zemlje na prevozno sredstvo.</t>
  </si>
  <si>
    <t xml:space="preserve">Planiranje in izravnava dna izkopa v zahtevani ravnini z izvršitvijo manjših površinskih izkopov ( do 0,05 m3/m2 ), ter premeščanjem materiala v vdolbine z utrjevanjem in valjanjem dna do predpisane zbitosti v skladu z navodili geomehanika. </t>
  </si>
  <si>
    <t>Strojno ročni izkop (30:70) temeljnih tal za izdelavo temeljev, zemljine III. kategorije (GN 200) v globini do 1.80 m , z nakladanjem zemlje na prevozno sredstvo.</t>
  </si>
  <si>
    <t xml:space="preserve">Dobava in naprava nasipa pod talno ploščo z gramozom v uvaljani debelini 30 cm, s komprimiranjem do polne zbitosti 100 Mpa. </t>
  </si>
  <si>
    <t>Debelina skladna z zahtevami geomehanika po pregledu temeljnih tal.</t>
  </si>
  <si>
    <t>Dobava in zasip za stenami z gramoznim materialom 8-16 mm v pasu 50 cm od stene vključno z oblaganjem s politlakom med zemljino in kroglicami.</t>
  </si>
  <si>
    <t>Strojni transport odvečnega materiala III. kategorije na trajno deponijo s kamionom.</t>
  </si>
  <si>
    <t>V ceni upoštevati: Izkop za temelje mora obvezno pregledati geomehanik in podati strokovno mnenje. V kolikor je nosilnost temeljnih tal manjša od dopustnih vrednosti, mora geomehanik podati  ustrezno rešitev !</t>
  </si>
  <si>
    <t>ZEMELJSKA DELA SKUPAJ</t>
  </si>
  <si>
    <t>III.</t>
  </si>
  <si>
    <t>BETONSKA DELA</t>
  </si>
  <si>
    <t xml:space="preserve">Dobava in betoniranje podbetonov prereza do 0,08  m3/m2, pod temelji, z betonom zahtevane tlačne trdnosti C 12/15  (MB 15), debeline do 10,0 cm </t>
  </si>
  <si>
    <t xml:space="preserve">Dobava in betoniranje armirane talne plošče dvigala, prereza 0,30  m3/m2, debeline 20 cm, z betonom zahtevane tlačne trdnosti C 25/30  (MB 30), s črpnim vgrajevanjem.  </t>
  </si>
  <si>
    <t xml:space="preserve">Dobava in betoniranje armiranih sten na temeljni plošči dvigala, prereza do 0,30 m3/m, z betonom zahtevane tlačne trdnosti C 25/30  (MB 30), s črpnim vgrajevanjem.  </t>
  </si>
  <si>
    <t>Fina površinska zagladitev plošče!</t>
  </si>
  <si>
    <t>Dobava, priprava, krivljenje, polaganje in vezanje krivljene srednje zahtevne in zahtevne armature.</t>
  </si>
  <si>
    <t>rebrasta in mrežasta armatura - S 500</t>
  </si>
  <si>
    <t>kg</t>
  </si>
  <si>
    <t>BETONSKA DELA SKUPAJ</t>
  </si>
  <si>
    <t>TESARSKA DELA</t>
  </si>
  <si>
    <t>Dobava, izdelava in odstranitev enostranskega vertikalnega opaža (zapiranje) ravnih talnih AB plošč, višine  do 40 cm.</t>
  </si>
  <si>
    <t>Dobava, izdelava in odstranitev dvostranskega vertikalnega opaža armiranih sten z višino opažanja in opiranja do 1,5 m.</t>
  </si>
  <si>
    <t>Dobava, izdelava in odstranitev opaža manjših odprtin in utorov v stenah - velikosti manjše od 0,5 m2.</t>
  </si>
  <si>
    <t>TESARSKA DELA SKUPAJ</t>
  </si>
  <si>
    <t>Zemeljska dela</t>
  </si>
  <si>
    <t>Betonska dela</t>
  </si>
  <si>
    <t>Tesarska dela</t>
  </si>
  <si>
    <t>V.</t>
  </si>
  <si>
    <t>Površina pripravljena za HI premaz!</t>
  </si>
  <si>
    <t>Dobava in izdelava horizontalne hidroizolacije pod temeljno ploščo z BOTAMENT BM1 na izravnano gladko podlago, vključno s pripadajočo bitumensko emulzijo, z vsemi  pomožnimi deli in prenosi.</t>
  </si>
  <si>
    <t>Dobava in izdelava vertikalne hidroizolacije zunanjih zidov dvigala pod terenom, z BOTAMENT BM1 na izravnano podlago, vključno s pripadajočo bitumensko emulzijo, z vsemi  pomožnimi deli in prenosi.</t>
  </si>
  <si>
    <t xml:space="preserve">Dobava in pozidava nosilnih opečnih zidov debeline do  50 cm z votlim opečnim zidakom v podaljšani cementni malti 1:2:6, kompletno s vsemi pomožnimi deli in transporti do mesta vgraditve. </t>
  </si>
  <si>
    <t>V ceni zajeti sidranje z RA fi 10 mm - vezava pozidav z  obstoječimi stenami.</t>
  </si>
  <si>
    <t>Dobava in krpanje grobega in finega ometa pozidanih opečnih sten v cementni in podaljšani cementni malti, kompletno s predhodnim cementnim obrizgom in vsemi pomožnimi deli in prenosi do mesta vgraditve.</t>
  </si>
  <si>
    <t>Dobava in krpanje mikroarmiranega cementnega estriha na prag s PE folijo debeline 7 cm, kompletno z izdelavo ustreznih stikov in zaključkov - kotnikov z vsemi pomožnimi deli in transporti do mesta vgraditve</t>
  </si>
  <si>
    <t>kv ur</t>
  </si>
  <si>
    <t>Zidarska pomoč obrtnikom in instalaterjem pri vgrajevanjih izdelkov.</t>
  </si>
  <si>
    <t>V enotnih cenah je potrebno upoštevati tudi postavitev vseh zaščit prostorov med izvedbo in delovnih ter fasadnih odrov za izdelavo dvigala in montažo strehe!</t>
  </si>
  <si>
    <t xml:space="preserve">OPOMBA : Za vsa obrtniška dela glej splošne opise in opise po pozicijah. Za vse obrtniške  izdelke na osnovi PGD in PZI  izbrani izvajalec obvezno izdela delavniške načrte, katere potrjujeta projektant in nadzornik. </t>
  </si>
  <si>
    <t>Nosilnost: 630 kg ali 8 oseb (primerno  za invalida)</t>
  </si>
  <si>
    <t>Višina dviga: 7,57 m</t>
  </si>
  <si>
    <t>Hitrost vožnje: 1,0 m/s</t>
  </si>
  <si>
    <t>MONTAŽNO OSEBNO DVIGALO</t>
  </si>
  <si>
    <t>MONTAŽNO OSEBNO DVIGALO SKUPAJ</t>
  </si>
  <si>
    <t>Število postaj: 3</t>
  </si>
  <si>
    <t>Število dohodov: 3 (en na nasprotni  strani)</t>
  </si>
  <si>
    <t>Vrsta pogona: električni,  frekvenčno  in napetostno  krmiljen  pogon, motor brez reduktorja,  narmeščen   v  glavi  jaška   dvigala,   nosilna   sredstva   so posebne   jeklene   vrvi  v  poliuretantskem    ovoju  z  do  3  krat  daljšo zivljenjsko dobo  kot  običajne  jeklene   vrvi,   sistem   brez  strojnice, energijsko  ucinkovit.</t>
  </si>
  <si>
    <t>Krmilje: mikroprocesorsko   krmilje,  požarni  program  (ob požarnem  signalu  se dvigalo odpelje   v   glavno   postajo,    odpre   vrata   in   izklopi),    ob prekinitvi  dovoda  el. toka, spust v postajo  z lastnim  virom  napajanja, dvosmerna   govorna  povezava   (kabina  -  recepcija  - dežurna  služba, pozivne  tipke na ključ.</t>
  </si>
  <si>
    <t>Kabina: mere  1100 X  1400 X 2150 mm, stranske  stene  inox, ena stena steklo, kabinsko tipkalo  po  celotni  višini   stranske   stene,  dekorativni   inox strop z indirektno  razsvetljavo  tip Modular+spot, tla pripravljena  za polaganje  kamna,  na stranski  steni  ročaj,  nad ročajem  ogledalo  LED pokazatelj  položaja  kabine  in smeri vožnje,  ovalne  tipke s svetlobnim efektom  potrditve   poziva,   dodatna   oznaka  tipk  z  Braillovo   pisavo, alarm,   zasilna   razsvetljava,   dvosmerna   govorna   naprava,   indikator preobremenitve.</t>
  </si>
  <si>
    <t>Vrata kabine: dimenzije  900 X 2100 mm, avtomatska  dvodelna  teleskopska s  frekvenčno   regulacijo,   dodatno  varovanje   z  infrardečo   zaveso  po celotni  višini,  1 kpl kabinskih  vrat  - krila  in okvirji   inox, vrata  1 kpl kabinskih  vrat - BIG VISION  -  krila steklena  z inox okvirji.</t>
  </si>
  <si>
    <t>Vrata jaška: dimenzije  900 X 2100 mm, avtomatska  dvodelna  teleskopska, 2 kpl jaškovnih  vrat - krila in okvirji inox, 1 kpl jaškovnih  vrat - BIG   VISION -  krila steklena z inox okvirji</t>
  </si>
  <si>
    <t>Signalizacija: v vsaki postaji LED pokazatelj  položaja  kabine  in smeri vožnje.</t>
  </si>
  <si>
    <t>Jašek: notranjih  dim.  1750 x 1960 mm, jama jaška  1100 mm, glava jaška  min. 3500 mm.</t>
  </si>
  <si>
    <t>Strojnica: poseben prostor  ni potreben, pogon dvigala  se nahaja  v glavi jaška  dvigala,  krmilna  omara pa v sklopu jaškovnih  vrat v najvišji  postaji.</t>
  </si>
  <si>
    <t>Tip dvigala: kot npr. montažno osebno dvigalo npr. Caster, tip Orona 3G</t>
  </si>
  <si>
    <t>Ostalo: vsi deli dvigala (nosilci  vodil, nosilec  in ogrodje  kabine, ... ) so antikorozijsko   zaščiteni (barvani ali pocinkani).</t>
  </si>
  <si>
    <t>Vse  v  skladu  z  veljavnimi   predpisi   in  standardi   SIST  EN  81-1 in SIST EN 81 70.</t>
  </si>
  <si>
    <t>splošni opis za dvigalo:</t>
  </si>
  <si>
    <t>splošni opis za aluminijasti jašek:</t>
  </si>
  <si>
    <t>Konstrukcija jaška: Al profili,  eluksirani  v barvi naravnega  aluminija,  z vsem potrebnim pritrdilnim  materialom.</t>
  </si>
  <si>
    <t>Jašek: je iz vseh strani  zaprt z vamostnim   steklom.</t>
  </si>
  <si>
    <t>Dimenzije: prostor  po projektu,  tlorisne  velikosti  cca. 1920 x 2180 mm, jama jaška  min.1100 mm, glava jaška.  cca. 3500 mm.</t>
  </si>
  <si>
    <t>Ostalo: vse  v skladu  s predpisi  za izvedbo  dvigalnih  jaškov  za naveden  tip dvigala kot npr. Orona.</t>
  </si>
  <si>
    <t>Električna  napeljava je skrita v ogrodju jaška.</t>
  </si>
  <si>
    <r>
      <t>CV ceni zajeti tudi zaključeno streho nad jaskom  (cca 4 m</t>
    </r>
    <r>
      <rPr>
        <vertAlign val="superscript"/>
        <sz val="10"/>
        <rFont val="Arial"/>
        <family val="2"/>
        <charset val="238"/>
      </rPr>
      <t>2</t>
    </r>
    <r>
      <rPr>
        <sz val="10"/>
        <rFont val="Arial"/>
        <family val="2"/>
        <charset val="238"/>
      </rPr>
      <t>).</t>
    </r>
  </si>
  <si>
    <t xml:space="preserve">Kompletna izdelava, dobava  in montaža osebnega montažnega dvigala v aluminijastem jašku, skladno s splošnimi opisi. </t>
  </si>
  <si>
    <t>Nepredvidena in dodatna gradbeno, obrtniška in instalacijska dela, ki jih bo za dokončanje gradnje potrebno izvesti.</t>
  </si>
  <si>
    <t>KAMNOSEŠKA DELA</t>
  </si>
  <si>
    <t>Dobava in dvakratno slikanje sten in špalet po montaži dvigalnih vrat s poldisperzijsko barvo, z vsemi preddeli, kitanjem stikov  in brušenjem. Predvideti tudi grobo slikopleskarsko popravilo ometa!</t>
  </si>
  <si>
    <t>Izdelava vseh potrebnih prebojev pod spuščenim stropom za dovod električnega kabla do glavne omare, ki je locirana cca 20 m od dvigala na hodniku občine v 2. nadstropju.</t>
  </si>
  <si>
    <t>V ceni zajeti tudi demontaže ter ponovne montaže spuščenega stropa po položitvi.</t>
  </si>
  <si>
    <t xml:space="preserve">Vzdrževanje in servisiranje dvigala: Ponudnik dvigala se z oddajo ponudbe zavezuje, da bo v času garancije, (trajanje je 3 leta), prevzel tudi vzdrževanje in servisiranje dvigala ter skrbništvo za ves čas trajanja garancije, morebitno razliko v ceni pa je ponudnik upošteval v ceni dobave in montaže dvigala. Pogodba se sklene z naročnikom oz. njegovim pooblaščencem pred plačilom končne sitacije pogodbenih del, sicer naročnik lahko zadrži plačilo končne situacije v višini 10% skupne vrednosti del. Za ponujeni tip dvigala ima ponudnik že vpeljano servisno službo, ki omogoča hiter odziv v primeru okvare. Dvigalo je že preizkušeno in dobavljeno kot celota. </t>
  </si>
  <si>
    <t>Ponudnik se s tem, ko je dal ponudbo zaveže, da bo v primeru sklenitve pogodbe o dobavi in motaži dvigala ter ob sklenjeni pogodbi za Vzdrževanje in skrbništvo dvigala, v življenski dobi dvigala poskrbel za nemoteno dobavo rezervnih delov, ter da bo možno dvigalo v njegovi življenski dobi servisirati po povprečnih cenah, ki veljajo za take vrste dvigal v Sloveniji, sicer je strošek nad povprečno ceno breme ponudnika.</t>
  </si>
  <si>
    <t>ELEKTROINSTALACIJSKA DELA</t>
  </si>
  <si>
    <t>Postavke morajo zajemati montažo, drobni, vezni in montažni material, zaključevanje in oštevilčenje kablov, priključevanje naprav, označevanje elementov in naprav (št. tokokroga, razdelilcev,..), prevozni in manipulativni stroški</t>
  </si>
  <si>
    <t>Priloženi certifikati, garancije,…</t>
  </si>
  <si>
    <t>JAKI TOK</t>
  </si>
  <si>
    <t>Dobava in montaža kabla položenega delno po kabelskih policah, delno po priponah, delno v zaščitni cevi, delno v instalacijskem PN kanalih, delno v kinetah, delno podometno, ……, komplet
NYY-J 5x6 mm 2</t>
  </si>
  <si>
    <t>A.</t>
  </si>
  <si>
    <t>Dobava in montaža varovalke 16A, C, 3P v obstoječem
razdelilec, komplet</t>
  </si>
  <si>
    <t>Priklop kabla za potrebe dvigala v obstoječem razdelilcu,
komplet</t>
  </si>
  <si>
    <t>kos</t>
  </si>
  <si>
    <t>B.</t>
  </si>
  <si>
    <t>STRELOVODNA INSTALACIJA, OZEMLJITVE</t>
  </si>
  <si>
    <t>Dobava in montaža nerjavečega valjanca Rf 30x3,5 mm, položen v temelj jaška ter povezava na obstoječi valjanec.</t>
  </si>
  <si>
    <t>Razni Rf nosilci, stiki, spoji, cevne objemke, žlebne objemke,….(npr. od Hermija)</t>
  </si>
  <si>
    <t>Izdelava stika na kovinske stebre, kovinsko konstrukcijo, kovinski podboj vrat, kovinsko ograjo, regalne stranice z varjenjem in antikorozijsko zaščito zvara.</t>
  </si>
  <si>
    <t>Pregledi, meritve, izdelava merilnih protokolov strelovodne instalacije</t>
  </si>
  <si>
    <t>C.</t>
  </si>
  <si>
    <t>Prevozni stroški, manipulativni stroški, drobni material
(razvodnice, doze,…) po gradbeni knjigi (ocena 5%)</t>
  </si>
  <si>
    <t>ELEKTROINSTALACIJSKA DELA SKUPAJ</t>
  </si>
  <si>
    <t>OSTALO</t>
  </si>
  <si>
    <t>Jaki tok, strelovodna instalacija, ozemljitve in ostalo</t>
  </si>
  <si>
    <t>Kamnoseška dela</t>
  </si>
  <si>
    <t>Podarska dela</t>
  </si>
  <si>
    <t>Telefonska povezava: dvosmerna govorna naprava z vgrajenim GSM vmesnikom s 24 urnim samostojnim napajanjem in prednapetostno zaščito, prostoročna povezava - po pritisku na gumb "SOS" avtomatični telefonski klic iz kabine na 4 tel. številke, preko telefonske linije GSM. V ceni vključena tudi morebitno potrebna dela/material za ojačitev GSM signala.</t>
  </si>
  <si>
    <t>Splošno: V ceni zajeti tudi razsvetljavo jaška dvigala in certifikat z izdajo pozitivne strokovne ocene za uspešno in varno delovanje dvigala s certifikatom pooblaščene institucije.</t>
  </si>
  <si>
    <t>Krovsko kleparska dela</t>
  </si>
  <si>
    <t>V ceni je zajeto dobavljeno in popolnoma zmontirano in finalno obdelano dvigalo z vsemi potrebnimi preddeli, montažnimi pripomočki in stroški (montažna obešala, montažni oder z vsem pritrdilnim materialom, dobava električne energije v času trajanja montaže za orodja, razsvetljavo in poskusni zagon ter drugo), ki ustreza vsem tehničnim predpisom, standardom in varnostnim predpisom. Dvigalo mora biti dobavljeno in atestirano kot proizvod za večkratno dobavo. V ceni je zajeta tudi dokumentacija (PZI, PID, navodila, kontrolna knjiga dvigala) ploščice, napisi, vsa potrebna soglasja, preizkusi, meritve, preizkus znanja za dva skrbnika dvigala - pridobitev certifikata in drugo kar je potrebno za obratovanje dvigala v skladu s SIST EN81-1 in drugo veljavno zakonodajo.</t>
  </si>
  <si>
    <t>Dobava materiala in izdelava robne obrobe iz naravnega kamna, debeline kamna do 2 cm in višine do 210 cm, ter širine do 50 cm. Kamen se finalno obdela z impregnacijo, ki preprečuje vdor čistil, vode, olj in maščob. Dimenzije je potrebno prilagoditi novi vratni špaleti. Vrsto kamna izbere projektant in naročnik!</t>
  </si>
  <si>
    <t>KAMNOSEŠKA DELA SKUPAJ</t>
  </si>
  <si>
    <t>PODARSKA DELA</t>
  </si>
  <si>
    <t>Dobava in polaganje tlaka iz gume debeline 3 mm (pragovi), skupaj z vsem potrebnim materialom, lepilom, emulzijo. Stiki so varjeni. Kvalitetni in cenovni rang same gume ARTIGO ZEUS ali enakovredno tlak od drugega proizvajalca. Gumo izbere projektant. Podlaga je samorazlivna izravnalna masa.</t>
  </si>
  <si>
    <t>PODARSKA DELA SKUPAJ</t>
  </si>
  <si>
    <t>KROVSKO KLEPARSKA DELA</t>
  </si>
  <si>
    <t>Dobava in izdelava oz. podaljšanje lesenega ostrešja z izdelavo in postavitvijo do mesta vgraditve in vsem pritrdilnim in spojnim materialom, pomožnimi deli. Vso leseno konstrukcijo je zaščititi z protiinsekticidnim premazom v skladu z navodili proizvajalca. V ceni je zajeti podpiranje ter  vsa pomožna dela!</t>
  </si>
  <si>
    <t>Dobava in pritrjevanje Tyvek folije na leseno ostrešje.</t>
  </si>
  <si>
    <t>Dobava in montaža okroglih odtočnih cevi iz FeZn plastificirane  pločevine debeline 0,55 mm, premera 100 mm, komplet z nosilci sidranimi v konstrukcijo, komplet s pritrdilnim in spojnim materialom. Barva pločevine enaka obstoječi!</t>
  </si>
  <si>
    <t>KROVSKO KLEPARSKA DELA SKUPAJ</t>
  </si>
  <si>
    <t>Dobava in montaža lesenih letev dimenzije 4/5 cm v razmaku na 14 cm (Kreaton bobrovec), pribite skozi sekundarno kritino na špirovce, komplet s vsemi pomožnimi deli in prenosi do mesta vgraditve.</t>
  </si>
  <si>
    <t>Kompletna dobava in montaža engobirane glinene strešne kritine Creaton bobrovec. Klasičen okroglo oblikovan bobrovec s polaganjem, kompletno s vsemi zaključnimi in dodatnimi elementi, rezanjem opeke ob obrobah, prezračevalnimi mrežicami, trakovi in montažo skladno s tehničnimi navodili proizvajalca. Vključno s vsem pritdilnim in spojnim materialom, vsemi dodatnimi deli in prenosi. Barva kritine je rdeča enako kot obstoječa!</t>
  </si>
  <si>
    <t>Dobava in montaža kapnih in čelnih obrob iz jeklene barvane pločevine debeline 0,60 mm, razvite širine do 33 cm, komplet s vsem pritrdilnim in spojnim materialom. Barva pločevine je enaka obstoječi!</t>
  </si>
  <si>
    <t>Dobava in montaža polkrožnih žlebov iz jeklene barvane pločevine debeline 0,60 mm, razvite širine 33 cm, komplet z nosilci sidranimi v leseno konstrukcijo, komplet s pritrdilnim in spojnim materialom. Barva pločevine je enaka obstoječi!</t>
  </si>
  <si>
    <t>Dolbljenje ležišč za kovinske profile velikosti cca 30x30x30cm, izravnavo ležišča, zalivanje z betonom C 25/30 in popravilo fasade po končani montaži, vse komplet. Izvedba po navodilih statika.</t>
  </si>
  <si>
    <t>Naprava kompletnega kovinskega ogrodja nadstreška.  Nadstrešek je narejen iz nosilcev HEA 240mm, ki imajo ležišča v stenah obstoječih objektov na katere so privarjene prečke HEA 100 ter dveh konzol. Kovinska konstrukcija je  AKZ zaščitena z dvokomponentno PU barvo in finalno opleskana v debelini po navodilih proizvajalca barve. Glej statični elaborat. ocenjeno</t>
  </si>
  <si>
    <t>Izdelava, dobava in montaža horizontalne žlote iz alu pločevine debeline 0.6 mm pravokotne oblike vel. 10x10cm vključno s potrebnim ogrodjem.</t>
  </si>
  <si>
    <t>m1</t>
  </si>
  <si>
    <t>Dobava in montaža horizontalnih odtočnih cevi iz alu pločevine debeline 0.6 mm vel. 10x10cm pod steklom z izvedbo čez nosilec.</t>
  </si>
  <si>
    <t>Izdelava vtočnega kotlička v žloti.</t>
  </si>
  <si>
    <t>Izvedba priključitve odtočnih cevi na vtočne kotličke in na obstoječo vertikalno odtočno cev, vse komplet.</t>
  </si>
  <si>
    <t>Izvedba stika med dvigalnim jaškom in nadstrešnico z barvano alu pločevino deb. 0,6mm r.š. cca 30cm.</t>
  </si>
  <si>
    <t>Naprava zidne obrobe iz alu pločevine deb. 0,6mm razvite širine 25 cm</t>
  </si>
  <si>
    <t>Naprava čelne zaključne obrobe - maske iz barvane alu pločevine deb. 0,6mm razvite širine 65 cm</t>
  </si>
  <si>
    <t>Prekritje strehe z lepljenim in kaljenim steklom deb. 8+8mm s peskanimi črtami ter s prekrivnimi elementi, vse komplet po navodilih stroke.</t>
  </si>
  <si>
    <t>m2</t>
  </si>
  <si>
    <t>Skupaj</t>
  </si>
  <si>
    <t>Naprava kompletnega kovinskega ogrodja nadstreška z vešali.  Nadstrešek je narejen iz dveh nosilcev HEA 140mm na katere so privarjene prečke HEA 100 in 4 vešal sidranih v steno. Kovinska konstrukcija je  AKZ zaščitena z dvokomponentno PU barvo in finalno opleskana. Glej statični elaborat, ocenjeno.</t>
  </si>
  <si>
    <t>Izdelava, dobava in montaža horizontalne žlote ob objektu iz alu pločevine debeline 0.6 mm pravokotne oblike vel. 10x10cm vključno s potrebnim ogrodjem.</t>
  </si>
  <si>
    <t>Dobava in montaža vertikalne odtočne cevi iz barvane pločevine deb. 0,6mm premera 10cm z objemkami in z izvedbo priključka na  kotliček in z izlivom v tleh.</t>
  </si>
  <si>
    <t>Naprava čelne zaključne obrobe - maske iz barvane alu pločevine deb. 0,6mm razvite širine 50 cm</t>
  </si>
  <si>
    <t>Popravilo fasade po končanih delih, ocenjeno</t>
  </si>
  <si>
    <t>NADSTREŠNICA - DVORIŠČE</t>
  </si>
  <si>
    <t>NADSTREŠNICA - VHOD</t>
  </si>
  <si>
    <t>AVTOMATSKA VRATA</t>
  </si>
  <si>
    <t>2080 x 2760 mm  -  gradbena odprtina (ŠxV)</t>
  </si>
  <si>
    <t>1000 x 2000 mm  -  prehodna odprtina (ŠxV)</t>
  </si>
  <si>
    <t xml:space="preserve">Krila in fiksne steklene dele sestavlja varnostno enojno steklo 8 mm </t>
  </si>
  <si>
    <t xml:space="preserve">Izdelava, dobava in montaža avtomatskih drsnih popolnoma steklenih vrat brez profilov kot DOORSON product line 300 thales s porabo električne energije v načinu delovanja ODPRTO ali ZAPRTO manjšo od 0,5Wh. Uporaba enostavnega programskega stikala z gumbom za izbiro načina delovanja in LED indikatorjem za diagnostiko napak in opozoril ali naprednega programskega stikala z osvetljenim barvnim grafičnim zaslonom na dotik, ki omogoča enostavno upravljanje vrat in izbiro sedmih načinov delovanja ter diagnostični opis opozoril in napak v besedi. Varnost prehoda zagotavljata kombinirana senzorja gibanja in prisotnosti s samo-preverjanjem delovanja. </t>
  </si>
  <si>
    <t>Dodatno se vgradijo stranski senzorji prisotnosti s samo-preverjanjem delovanja, ki zagotavljajo varnost pri odpiranju vrat. Vse v skladu s standardom EN 16005, ki določa varnost pri uporabi avtomatskih vrat. Baterijska podpora omogoča odprtje vrat ob izpadu omrežne napetosti, elektromehanska ključavnica pa služi za zaklepanje vrat. Vitek pogonski mehanizem, višine 10cm, s poudarjeno polkrožno linijo po celotni dolžini maske nudi možnost uporabe različnih dekorjev maske pogona po izbiri naročnika. Vsi vidni kovinski deli so v barvnem tonu eloksiran aluminij ali RAL barvnem tonu po izbiri naročnika.</t>
  </si>
  <si>
    <t>Vrata 2. nadstropje</t>
  </si>
  <si>
    <t>Vrata 1. nadstropje</t>
  </si>
  <si>
    <t>2100 x 2950 mm  -  gradbena odprtina (ŠxV)</t>
  </si>
  <si>
    <t>Dobava in priklop avtomatskih vrat na obstoječo razdelilno omaro na drugi strani stene, kompletno z vsemi potrebnimi deli.</t>
  </si>
  <si>
    <t>SPLOŠNI OPIS</t>
  </si>
  <si>
    <t>Osebno montažno dvigalo, nadstreški in avtomatska vrata</t>
  </si>
  <si>
    <t xml:space="preserve">Zajeta celotna površina prostorov od prehoda do avtomatskih vrat, enotno do stropa! </t>
  </si>
  <si>
    <t>GRADBENA DELA - DVIGALO</t>
  </si>
  <si>
    <t>OBRTNIŠKA DELA - DVIGALO</t>
  </si>
  <si>
    <t>ELEKTROINSTALACIJSKA DELA - DVIGALO</t>
  </si>
  <si>
    <t>POPRAVILO VHODNIH VRAT</t>
  </si>
  <si>
    <t>REKAPITULACIJA - DVIGALO</t>
  </si>
  <si>
    <t>VHODNA VRATA</t>
  </si>
  <si>
    <t>Dobava in montaža pogona za avtomatsko odpiranje enokrilnih vrat z ustreznim ročičnim mehanizmom za odpiranje v prostor ali iz prostora. V kompletu je zajeto še:
- vhodno-izhodni senzor –2 kos
- varnostni senzor – 2 kos</t>
  </si>
  <si>
    <t>Pogon je pritrjen na alu profil, ki je nameščen na zgornjem horizontalnem profilu vratnega krila, potreben prostor za montažo je 45 mm. Nad vratnim krilom je min.110 mm prostora za montažo</t>
  </si>
  <si>
    <t>Popravilo počenega lesenega krila na vhodnih vratih, kompletno z vsemi pomožnimi deli.</t>
  </si>
  <si>
    <t>Dobava in zamenjava dotrajanih tečajev na lesenih vhodnih vratih v občinsko stavbo, kompletno s fini nastavitvami vrat.</t>
  </si>
  <si>
    <r>
      <t>Dobava in montaža kabla 3x1,5mm</t>
    </r>
    <r>
      <rPr>
        <vertAlign val="superscript"/>
        <sz val="10"/>
        <rFont val="Arial CE"/>
        <charset val="238"/>
      </rPr>
      <t>2</t>
    </r>
    <r>
      <rPr>
        <sz val="10"/>
        <rFont val="Arial CE"/>
        <charset val="238"/>
      </rPr>
      <t xml:space="preserve"> za dovod omrežja 220V do avtomatike in napeljavo vodnika UTP 8x0,22mm</t>
    </r>
    <r>
      <rPr>
        <vertAlign val="superscript"/>
        <sz val="10"/>
        <rFont val="Arial CE"/>
        <charset val="238"/>
      </rPr>
      <t>2</t>
    </r>
    <r>
      <rPr>
        <sz val="10"/>
        <rFont val="Arial CE"/>
        <charset val="238"/>
      </rPr>
      <t xml:space="preserve"> do avtomatskih vrat oz. do mesta nameščenega programskega stikala. Upoštevati razdaljo od glavne omare nameščene v 2. nadstropju objekta, kompletno z vsemi potrebnimi deli.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</si>
</sst>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S_I_T_-;\-* #,##0.00\ _S_I_T_-;_-* \-??\ _S_I_T_-;_-@_-"/>
    <numFmt numFmtId="165" formatCode="###,###,##0.00"/>
    <numFmt numFmtId="166" formatCode="0.0"/>
    <numFmt numFmtId="167" formatCode="_-* #,##0.00\ _S_I_T_-;\-* #,##0.00\ _S_I_T_-;_-* &quot;-&quot;??\ _S_I_T_-;_-@_-"/>
  </numFmts>
  <fonts count="21" x14ac:knownFonts="1">
    <font>
      <sz val="10"/>
      <name val="Arial CE"/>
      <charset val="238"/>
    </font>
    <font>
      <sz val="10"/>
      <name val="Arial CE"/>
      <charset val="238"/>
    </font>
    <font>
      <sz val="10"/>
      <name val="Arial CE"/>
      <family val="2"/>
      <charset val="238"/>
    </font>
    <font>
      <b/>
      <sz val="10"/>
      <name val="Arial CE"/>
      <charset val="238"/>
    </font>
    <font>
      <sz val="10"/>
      <name val="Arial"/>
      <family val="2"/>
      <charset val="238"/>
    </font>
    <font>
      <sz val="9"/>
      <color indexed="8"/>
      <name val="Arial"/>
      <family val="2"/>
      <charset val="238"/>
    </font>
    <font>
      <sz val="12"/>
      <name val="Arial CE"/>
      <charset val="238"/>
    </font>
    <font>
      <b/>
      <sz val="12"/>
      <name val="Arial CE"/>
      <charset val="238"/>
    </font>
    <font>
      <sz val="9"/>
      <name val="Arial CE"/>
      <charset val="238"/>
    </font>
    <font>
      <b/>
      <sz val="10"/>
      <name val="Arial"/>
      <family val="2"/>
      <charset val="238"/>
    </font>
    <font>
      <sz val="10"/>
      <name val="Times New Roman CE"/>
      <charset val="238"/>
    </font>
    <font>
      <b/>
      <sz val="10"/>
      <name val="Arial CE"/>
      <family val="2"/>
      <charset val="238"/>
    </font>
    <font>
      <b/>
      <sz val="8"/>
      <name val="Arial CE"/>
      <family val="2"/>
      <charset val="238"/>
    </font>
    <font>
      <vertAlign val="superscript"/>
      <sz val="10"/>
      <name val="Arial CE"/>
      <charset val="238"/>
    </font>
    <font>
      <u/>
      <sz val="10"/>
      <name val="Arial CE"/>
      <charset val="238"/>
    </font>
    <font>
      <vertAlign val="superscript"/>
      <sz val="10"/>
      <name val="Arial"/>
      <family val="2"/>
      <charset val="238"/>
    </font>
    <font>
      <sz val="14"/>
      <name val="Arial CE"/>
      <family val="2"/>
      <charset val="238"/>
    </font>
    <font>
      <b/>
      <sz val="14"/>
      <name val="Arial CE"/>
      <family val="2"/>
      <charset val="238"/>
    </font>
    <font>
      <b/>
      <sz val="14"/>
      <name val="Arial CE"/>
      <charset val="238"/>
    </font>
    <font>
      <b/>
      <u/>
      <sz val="10"/>
      <name val="Arial CE"/>
      <charset val="238"/>
    </font>
    <font>
      <sz val="14"/>
      <name val="Arial CE"/>
      <charset val="238"/>
    </font>
  </fonts>
  <fills count="3">
    <fill>
      <patternFill patternType="none"/>
    </fill>
    <fill>
      <patternFill patternType="gray125"/>
    </fill>
    <fill>
      <patternFill patternType="solid">
        <fgColor indexed="42"/>
        <bgColor indexed="64"/>
      </patternFill>
    </fill>
  </fills>
  <borders count="6">
    <border>
      <left/>
      <right/>
      <top/>
      <bottom/>
      <diagonal/>
    </border>
    <border>
      <left/>
      <right/>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11">
    <xf numFmtId="0" fontId="0"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164" fontId="1" fillId="0" borderId="0" applyFont="0" applyFill="0" applyAlignment="0" applyProtection="0"/>
  </cellStyleXfs>
  <cellXfs count="237">
    <xf numFmtId="0" fontId="1" fillId="0" borderId="0" xfId="0" applyFont="1"/>
    <xf numFmtId="0" fontId="1" fillId="0" borderId="0" xfId="0" applyFont="1" applyBorder="1"/>
    <xf numFmtId="0" fontId="1" fillId="0" borderId="0" xfId="0" applyFont="1" applyFill="1" applyBorder="1"/>
    <xf numFmtId="0" fontId="1" fillId="0" borderId="0" xfId="0" applyFont="1" applyFill="1"/>
    <xf numFmtId="0" fontId="3" fillId="0" borderId="0" xfId="0" applyFont="1" applyFill="1" applyBorder="1"/>
    <xf numFmtId="0" fontId="3" fillId="0" borderId="0" xfId="0" applyFont="1" applyAlignment="1">
      <alignment horizontal="left"/>
    </xf>
    <xf numFmtId="0" fontId="0" fillId="0" borderId="0" xfId="0" applyFont="1"/>
    <xf numFmtId="0" fontId="0" fillId="0" borderId="0" xfId="0" applyFont="1" applyBorder="1"/>
    <xf numFmtId="0" fontId="3" fillId="0" borderId="0" xfId="0" applyFont="1" applyFill="1" applyBorder="1" applyAlignment="1">
      <alignment wrapText="1"/>
    </xf>
    <xf numFmtId="0" fontId="6" fillId="0" borderId="0" xfId="0" applyFont="1" applyFill="1" applyBorder="1"/>
    <xf numFmtId="0" fontId="7" fillId="0" borderId="0" xfId="0" applyFont="1" applyFill="1" applyBorder="1"/>
    <xf numFmtId="0" fontId="6" fillId="0" borderId="0" xfId="0" applyFont="1" applyFill="1"/>
    <xf numFmtId="0" fontId="5" fillId="0" borderId="0" xfId="0" applyFont="1"/>
    <xf numFmtId="0" fontId="8" fillId="0" borderId="0" xfId="0" applyFont="1" applyFill="1" applyBorder="1"/>
    <xf numFmtId="1" fontId="3" fillId="0" borderId="0" xfId="0" applyNumberFormat="1" applyFont="1" applyFill="1" applyBorder="1" applyAlignment="1">
      <alignment horizontal="center" wrapText="1"/>
    </xf>
    <xf numFmtId="0" fontId="1" fillId="0" borderId="1" xfId="0" applyFont="1" applyBorder="1"/>
    <xf numFmtId="0" fontId="5" fillId="0" borderId="1" xfId="0" applyFont="1" applyBorder="1"/>
    <xf numFmtId="0" fontId="2" fillId="0" borderId="0" xfId="0" applyFont="1" applyAlignment="1">
      <alignment horizontal="right" vertical="top" wrapText="1"/>
    </xf>
    <xf numFmtId="0" fontId="3" fillId="0" borderId="0" xfId="0" applyFont="1" applyAlignment="1">
      <alignment horizontal="right" vertical="top" wrapText="1"/>
    </xf>
    <xf numFmtId="0" fontId="4" fillId="0" borderId="0" xfId="0" applyFont="1" applyBorder="1" applyAlignment="1" applyProtection="1">
      <alignment horizontal="right" vertical="top"/>
    </xf>
    <xf numFmtId="0" fontId="3" fillId="0" borderId="0" xfId="0" applyFont="1" applyBorder="1" applyAlignment="1">
      <alignment horizontal="right" vertical="top" wrapText="1"/>
    </xf>
    <xf numFmtId="0" fontId="2" fillId="0" borderId="2" xfId="0" applyFont="1" applyBorder="1" applyAlignment="1">
      <alignment horizontal="right" vertical="top" wrapText="1"/>
    </xf>
    <xf numFmtId="1" fontId="3" fillId="0" borderId="0" xfId="0" applyNumberFormat="1" applyFont="1" applyFill="1" applyBorder="1" applyAlignment="1"/>
    <xf numFmtId="0" fontId="1" fillId="0" borderId="0" xfId="0" applyFont="1" applyBorder="1" applyAlignment="1">
      <alignment horizontal="right"/>
    </xf>
    <xf numFmtId="0" fontId="0" fillId="0" borderId="0" xfId="0" applyFont="1" applyBorder="1" applyAlignment="1">
      <alignment horizontal="right"/>
    </xf>
    <xf numFmtId="0" fontId="0" fillId="0" borderId="0" xfId="0" applyFont="1" applyFill="1" applyBorder="1" applyAlignment="1">
      <alignment wrapText="1"/>
    </xf>
    <xf numFmtId="0" fontId="0" fillId="0" borderId="0" xfId="0" applyFont="1" applyFill="1" applyBorder="1"/>
    <xf numFmtId="0" fontId="4" fillId="0" borderId="0" xfId="0" applyFont="1" applyAlignment="1">
      <alignment horizontal="justify" vertical="top"/>
    </xf>
    <xf numFmtId="0" fontId="0" fillId="0" borderId="0" xfId="0" applyFont="1" applyBorder="1" applyAlignment="1">
      <alignment horizontal="right" vertical="top" wrapText="1"/>
    </xf>
    <xf numFmtId="0" fontId="9" fillId="0" borderId="0" xfId="0" applyNumberFormat="1" applyFont="1" applyFill="1" applyAlignment="1">
      <alignment horizontal="justify" vertical="top" wrapText="1"/>
    </xf>
    <xf numFmtId="0" fontId="4" fillId="0" borderId="0" xfId="0" applyNumberFormat="1" applyFont="1" applyFill="1" applyAlignment="1">
      <alignment horizontal="justify" vertical="top" wrapText="1"/>
    </xf>
    <xf numFmtId="49" fontId="4" fillId="0" borderId="0" xfId="0" applyNumberFormat="1" applyFont="1" applyFill="1" applyBorder="1" applyAlignment="1">
      <alignment horizontal="justify" vertical="top" wrapText="1"/>
    </xf>
    <xf numFmtId="0" fontId="11" fillId="0" borderId="0" xfId="0" applyFont="1" applyFill="1" applyAlignment="1">
      <alignment horizontal="right" vertical="top" wrapText="1"/>
    </xf>
    <xf numFmtId="0" fontId="11" fillId="0" borderId="0" xfId="0" applyFont="1" applyFill="1" applyAlignment="1">
      <alignment horizontal="justify" vertical="top"/>
    </xf>
    <xf numFmtId="0" fontId="11" fillId="0" borderId="0" xfId="0" applyFont="1" applyAlignment="1">
      <alignment horizontal="right" vertical="top" wrapText="1"/>
    </xf>
    <xf numFmtId="0" fontId="0" fillId="0" borderId="0" xfId="0" applyFont="1" applyBorder="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0" fontId="11" fillId="0" borderId="0" xfId="0" applyFont="1" applyFill="1" applyAlignment="1">
      <alignment vertical="top" wrapText="1"/>
    </xf>
    <xf numFmtId="0" fontId="3" fillId="0" borderId="0" xfId="0" applyFont="1" applyAlignment="1">
      <alignment vertical="top" wrapText="1"/>
    </xf>
    <xf numFmtId="0" fontId="0" fillId="0" borderId="0" xfId="0" applyFont="1" applyAlignment="1">
      <alignment vertical="top" wrapText="1"/>
    </xf>
    <xf numFmtId="0" fontId="4" fillId="0" borderId="0" xfId="0" applyFont="1" applyAlignment="1" applyProtection="1">
      <alignment vertical="top"/>
    </xf>
    <xf numFmtId="0" fontId="2" fillId="0" borderId="0" xfId="0" applyFont="1" applyBorder="1" applyAlignment="1">
      <alignment horizontal="center" vertical="center" wrapText="1"/>
    </xf>
    <xf numFmtId="4" fontId="2" fillId="0" borderId="0" xfId="0" applyNumberFormat="1" applyFont="1" applyBorder="1" applyAlignment="1">
      <alignment horizontal="right" vertical="center"/>
    </xf>
    <xf numFmtId="0" fontId="2" fillId="0" borderId="0" xfId="0" applyFont="1" applyAlignment="1">
      <alignment horizontal="center" vertical="center" wrapText="1"/>
    </xf>
    <xf numFmtId="4" fontId="2" fillId="0" borderId="0" xfId="0" applyNumberFormat="1" applyFont="1" applyFill="1" applyAlignment="1">
      <alignment horizontal="right" vertical="center"/>
    </xf>
    <xf numFmtId="0" fontId="12" fillId="2" borderId="0" xfId="0" applyFont="1" applyFill="1" applyAlignment="1">
      <alignment horizontal="center" vertical="center" wrapText="1"/>
    </xf>
    <xf numFmtId="0" fontId="11" fillId="0" borderId="0" xfId="0" applyFont="1" applyFill="1" applyAlignment="1">
      <alignment horizontal="center" vertical="center" wrapText="1"/>
    </xf>
    <xf numFmtId="4" fontId="11" fillId="0" borderId="0" xfId="0" applyNumberFormat="1" applyFont="1" applyFill="1" applyAlignment="1">
      <alignment horizontal="right" vertical="center"/>
    </xf>
    <xf numFmtId="0" fontId="3" fillId="0" borderId="0" xfId="0" applyFont="1" applyAlignment="1">
      <alignment horizontal="center" vertical="center" wrapText="1"/>
    </xf>
    <xf numFmtId="4" fontId="3" fillId="0" borderId="0" xfId="0" applyNumberFormat="1" applyFont="1" applyFill="1" applyAlignment="1">
      <alignment horizontal="right" vertical="center"/>
    </xf>
    <xf numFmtId="0" fontId="0" fillId="0" borderId="0" xfId="0" applyFont="1" applyAlignment="1">
      <alignment horizontal="center" vertical="center" wrapText="1"/>
    </xf>
    <xf numFmtId="4" fontId="0" fillId="0" borderId="0" xfId="0" applyNumberFormat="1" applyFont="1" applyAlignment="1">
      <alignment vertical="center" wrapText="1"/>
    </xf>
    <xf numFmtId="4" fontId="0" fillId="0" borderId="0" xfId="0" applyNumberFormat="1" applyFont="1" applyFill="1" applyAlignment="1">
      <alignment vertical="center"/>
    </xf>
    <xf numFmtId="0" fontId="0" fillId="0" borderId="0" xfId="0" applyFont="1" applyFill="1" applyAlignment="1">
      <alignment horizontal="center" vertical="center"/>
    </xf>
    <xf numFmtId="4" fontId="4" fillId="0" borderId="0" xfId="0" applyNumberFormat="1" applyFont="1" applyBorder="1" applyAlignment="1" applyProtection="1">
      <alignment vertical="center"/>
    </xf>
    <xf numFmtId="0" fontId="4" fillId="0" borderId="0" xfId="0" applyFont="1" applyBorder="1" applyAlignment="1" applyProtection="1">
      <alignment vertical="center"/>
    </xf>
    <xf numFmtId="0" fontId="2" fillId="0" borderId="2" xfId="0" applyFont="1" applyBorder="1" applyAlignment="1">
      <alignment horizontal="center" vertical="center" wrapText="1"/>
    </xf>
    <xf numFmtId="4" fontId="2" fillId="0" borderId="2" xfId="0" applyNumberFormat="1" applyFont="1" applyFill="1" applyBorder="1" applyAlignment="1">
      <alignment horizontal="right" vertical="center"/>
    </xf>
    <xf numFmtId="0" fontId="2" fillId="0" borderId="0" xfId="0" applyFont="1" applyFill="1" applyAlignment="1">
      <alignment horizontal="justify" vertical="top"/>
    </xf>
    <xf numFmtId="0" fontId="3" fillId="0" borderId="0" xfId="0" applyFont="1" applyFill="1" applyAlignment="1">
      <alignment horizontal="justify" vertical="top"/>
    </xf>
    <xf numFmtId="0" fontId="9" fillId="0" borderId="0" xfId="0" applyFont="1" applyFill="1" applyBorder="1" applyAlignment="1">
      <alignment horizontal="justify" vertical="top" wrapText="1"/>
    </xf>
    <xf numFmtId="4" fontId="3" fillId="0" borderId="0" xfId="0" applyNumberFormat="1" applyFont="1" applyFill="1" applyAlignment="1">
      <alignment vertical="center"/>
    </xf>
    <xf numFmtId="0" fontId="11" fillId="0" borderId="0" xfId="0" applyFont="1" applyAlignment="1">
      <alignment vertical="top" wrapText="1"/>
    </xf>
    <xf numFmtId="0" fontId="0" fillId="0" borderId="0" xfId="0" applyFont="1" applyAlignment="1">
      <alignment horizontal="right" vertical="top" wrapText="1"/>
    </xf>
    <xf numFmtId="4" fontId="0" fillId="0" borderId="0" xfId="0" applyNumberFormat="1" applyFont="1" applyFill="1" applyAlignment="1">
      <alignment horizontal="right" vertical="center"/>
    </xf>
    <xf numFmtId="0" fontId="2" fillId="0" borderId="0" xfId="0" applyFont="1" applyAlignment="1">
      <alignment horizontal="justify" vertical="top" wrapText="1"/>
    </xf>
    <xf numFmtId="0" fontId="0" fillId="0" borderId="0" xfId="0" applyFont="1" applyBorder="1" applyAlignment="1">
      <alignment horizontal="justify" vertical="top" wrapText="1"/>
    </xf>
    <xf numFmtId="0" fontId="3" fillId="0" borderId="0" xfId="0" applyFont="1" applyBorder="1" applyAlignment="1">
      <alignment horizontal="justify" vertical="top" wrapText="1"/>
    </xf>
    <xf numFmtId="0" fontId="11" fillId="0" borderId="0" xfId="0" applyFont="1" applyFill="1" applyAlignment="1">
      <alignment horizontal="justify" vertical="top" wrapText="1"/>
    </xf>
    <xf numFmtId="0" fontId="0" fillId="0" borderId="0" xfId="0" applyFont="1" applyAlignment="1">
      <alignment horizontal="justify" vertical="top" wrapText="1"/>
    </xf>
    <xf numFmtId="0" fontId="3" fillId="0" borderId="0" xfId="0" applyFont="1" applyAlignment="1">
      <alignment horizontal="justify" vertical="top" wrapText="1"/>
    </xf>
    <xf numFmtId="0" fontId="3" fillId="0" borderId="2" xfId="0" applyFont="1" applyBorder="1" applyAlignment="1">
      <alignment horizontal="justify" vertical="top" wrapText="1"/>
    </xf>
    <xf numFmtId="0" fontId="1" fillId="0" borderId="0" xfId="0" applyFont="1" applyAlignment="1">
      <alignment horizontal="right"/>
    </xf>
    <xf numFmtId="0" fontId="1" fillId="0" borderId="1" xfId="0" applyFont="1" applyBorder="1" applyAlignment="1">
      <alignment horizontal="right"/>
    </xf>
    <xf numFmtId="0" fontId="7" fillId="0" borderId="0" xfId="0" applyFont="1" applyFill="1" applyBorder="1" applyAlignment="1">
      <alignment horizontal="right"/>
    </xf>
    <xf numFmtId="0" fontId="6" fillId="0" borderId="0" xfId="0" applyFont="1" applyFill="1" applyBorder="1" applyAlignment="1">
      <alignment horizontal="right"/>
    </xf>
    <xf numFmtId="0" fontId="1" fillId="0" borderId="0" xfId="0" applyFont="1" applyFill="1" applyBorder="1" applyAlignment="1">
      <alignment horizontal="right"/>
    </xf>
    <xf numFmtId="0" fontId="1" fillId="0" borderId="0" xfId="0" applyFont="1" applyFill="1" applyAlignment="1">
      <alignment horizontal="right"/>
    </xf>
    <xf numFmtId="0" fontId="0" fillId="0" borderId="0" xfId="0" applyFont="1" applyAlignment="1">
      <alignment horizontal="right"/>
    </xf>
    <xf numFmtId="0" fontId="1" fillId="0" borderId="3" xfId="0" applyFont="1" applyBorder="1" applyAlignment="1">
      <alignment horizontal="right"/>
    </xf>
    <xf numFmtId="0" fontId="0" fillId="0" borderId="3" xfId="0" applyFont="1" applyBorder="1"/>
    <xf numFmtId="0" fontId="1" fillId="0" borderId="3" xfId="0" applyFont="1" applyBorder="1"/>
    <xf numFmtId="0" fontId="3" fillId="0" borderId="0" xfId="0" applyFont="1" applyFill="1" applyAlignment="1">
      <alignment horizontal="right"/>
    </xf>
    <xf numFmtId="0" fontId="6" fillId="0" borderId="4" xfId="0" applyFont="1" applyFill="1" applyBorder="1" applyAlignment="1">
      <alignment horizontal="right"/>
    </xf>
    <xf numFmtId="0" fontId="3" fillId="0" borderId="4" xfId="0" applyFont="1" applyFill="1" applyBorder="1"/>
    <xf numFmtId="0" fontId="0" fillId="0" borderId="4" xfId="0" applyFont="1" applyFill="1" applyBorder="1"/>
    <xf numFmtId="0" fontId="3" fillId="0" borderId="0" xfId="0" applyFont="1"/>
    <xf numFmtId="0" fontId="9" fillId="0" borderId="0" xfId="0" applyFont="1" applyAlignment="1">
      <alignment horizontal="justify" vertical="top"/>
    </xf>
    <xf numFmtId="0" fontId="14" fillId="0" borderId="0" xfId="0" applyFont="1" applyFill="1" applyAlignment="1">
      <alignment vertical="top" wrapText="1"/>
    </xf>
    <xf numFmtId="0" fontId="1" fillId="0" borderId="0" xfId="0" applyFont="1" applyProtection="1">
      <protection locked="0"/>
    </xf>
    <xf numFmtId="165" fontId="2" fillId="0" borderId="0" xfId="0" applyNumberFormat="1" applyFont="1" applyBorder="1" applyAlignment="1" applyProtection="1">
      <alignment horizontal="right" vertical="center"/>
      <protection locked="0"/>
    </xf>
    <xf numFmtId="0" fontId="0" fillId="0" borderId="0" xfId="0" applyFont="1" applyBorder="1" applyAlignment="1" applyProtection="1">
      <alignment vertical="top" wrapText="1"/>
      <protection locked="0"/>
    </xf>
    <xf numFmtId="165" fontId="2" fillId="0" borderId="0" xfId="0" applyNumberFormat="1" applyFont="1" applyAlignment="1" applyProtection="1">
      <alignment horizontal="right" vertical="center"/>
      <protection locked="0"/>
    </xf>
    <xf numFmtId="0" fontId="2" fillId="0" borderId="0" xfId="0" applyFont="1" applyFill="1" applyAlignment="1" applyProtection="1">
      <alignment vertical="top" wrapText="1"/>
      <protection locked="0"/>
    </xf>
    <xf numFmtId="165" fontId="11" fillId="0" borderId="0" xfId="0" applyNumberFormat="1" applyFont="1" applyFill="1" applyAlignment="1" applyProtection="1">
      <alignment horizontal="right" vertical="center"/>
      <protection locked="0"/>
    </xf>
    <xf numFmtId="0" fontId="11" fillId="0" borderId="0" xfId="0" applyFont="1" applyFill="1" applyAlignment="1" applyProtection="1">
      <alignment vertical="top" wrapText="1"/>
      <protection locked="0"/>
    </xf>
    <xf numFmtId="0" fontId="2" fillId="0" borderId="0" xfId="0" applyFont="1" applyAlignment="1" applyProtection="1">
      <alignment vertical="top" wrapText="1"/>
      <protection locked="0"/>
    </xf>
    <xf numFmtId="165" fontId="0" fillId="0" borderId="0" xfId="0" applyNumberFormat="1" applyFont="1" applyAlignment="1" applyProtection="1">
      <alignment horizontal="right" vertical="center"/>
      <protection locked="0"/>
    </xf>
    <xf numFmtId="0" fontId="0" fillId="0" borderId="0" xfId="0" applyFont="1" applyAlignment="1" applyProtection="1">
      <alignment vertical="top" wrapText="1"/>
      <protection locked="0"/>
    </xf>
    <xf numFmtId="2" fontId="0" fillId="0" borderId="0" xfId="0" applyNumberFormat="1" applyFont="1" applyAlignment="1" applyProtection="1">
      <alignment vertical="center" wrapText="1"/>
      <protection locked="0"/>
    </xf>
    <xf numFmtId="2" fontId="0" fillId="0" borderId="0" xfId="0" applyNumberFormat="1" applyFont="1" applyAlignment="1" applyProtection="1">
      <alignment vertical="center"/>
      <protection locked="0"/>
    </xf>
    <xf numFmtId="2" fontId="3" fillId="0" borderId="0" xfId="0" applyNumberFormat="1" applyFont="1" applyAlignment="1" applyProtection="1">
      <alignment vertical="center"/>
      <protection locked="0"/>
    </xf>
    <xf numFmtId="0" fontId="11" fillId="0" borderId="0" xfId="0" applyFont="1" applyAlignment="1" applyProtection="1">
      <alignment vertical="top" wrapText="1"/>
      <protection locked="0"/>
    </xf>
    <xf numFmtId="0" fontId="4" fillId="0" borderId="0" xfId="0" applyFont="1" applyAlignment="1" applyProtection="1">
      <alignment vertical="top"/>
      <protection locked="0"/>
    </xf>
    <xf numFmtId="165" fontId="2" fillId="0" borderId="2" xfId="0" applyNumberFormat="1" applyFont="1" applyBorder="1" applyAlignment="1" applyProtection="1">
      <alignment horizontal="right" vertical="center"/>
      <protection locked="0"/>
    </xf>
    <xf numFmtId="165" fontId="3" fillId="0" borderId="0" xfId="0" applyNumberFormat="1" applyFont="1" applyAlignment="1" applyProtection="1">
      <alignment horizontal="right" vertical="center"/>
      <protection locked="0"/>
    </xf>
    <xf numFmtId="0" fontId="3" fillId="0" borderId="0" xfId="0" applyFont="1" applyAlignment="1" applyProtection="1">
      <alignment vertical="top" wrapText="1"/>
      <protection locked="0"/>
    </xf>
    <xf numFmtId="0" fontId="2" fillId="0" borderId="0" xfId="0" applyFont="1" applyAlignment="1">
      <alignment horizontal="center" vertical="top" wrapText="1"/>
    </xf>
    <xf numFmtId="0" fontId="4" fillId="0" borderId="0" xfId="0" applyFont="1" applyFill="1" applyBorder="1" applyAlignment="1">
      <alignment horizontal="justify" vertical="top" wrapText="1"/>
    </xf>
    <xf numFmtId="0" fontId="12" fillId="2" borderId="0" xfId="0" applyFont="1" applyFill="1" applyAlignment="1">
      <alignment horizontal="center" vertical="top" wrapText="1"/>
    </xf>
    <xf numFmtId="4" fontId="12" fillId="2" borderId="0" xfId="0" applyNumberFormat="1" applyFont="1" applyFill="1" applyAlignment="1">
      <alignment horizontal="center" vertical="center"/>
    </xf>
    <xf numFmtId="165" fontId="12" fillId="2" borderId="0" xfId="0" applyNumberFormat="1" applyFont="1" applyFill="1" applyAlignment="1" applyProtection="1">
      <alignment horizontal="center" vertical="center"/>
      <protection locked="0"/>
    </xf>
    <xf numFmtId="0" fontId="12" fillId="0" borderId="0" xfId="0" applyFont="1" applyFill="1" applyAlignment="1" applyProtection="1">
      <alignment horizontal="center" vertical="top" wrapText="1"/>
      <protection locked="0"/>
    </xf>
    <xf numFmtId="0" fontId="12" fillId="0" borderId="0" xfId="0" applyFont="1" applyFill="1" applyAlignment="1">
      <alignment horizontal="center" vertical="top" wrapText="1"/>
    </xf>
    <xf numFmtId="0" fontId="2" fillId="0" borderId="0" xfId="0" applyFont="1" applyAlignment="1">
      <alignment horizontal="left" vertical="top"/>
    </xf>
    <xf numFmtId="0" fontId="2" fillId="0" borderId="0" xfId="0" applyNumberFormat="1" applyFont="1" applyAlignment="1">
      <alignment horizontal="justify" vertical="top" shrinkToFit="1"/>
    </xf>
    <xf numFmtId="0" fontId="2" fillId="0" borderId="0" xfId="0" applyFont="1" applyAlignment="1">
      <alignment horizontal="right" vertical="top"/>
    </xf>
    <xf numFmtId="4" fontId="2" fillId="0" borderId="0" xfId="0" applyNumberFormat="1" applyFont="1" applyAlignment="1">
      <alignment horizontal="right" vertical="top"/>
    </xf>
    <xf numFmtId="0" fontId="16" fillId="0" borderId="0" xfId="0" applyFont="1" applyAlignment="1">
      <alignment vertical="top"/>
    </xf>
    <xf numFmtId="0" fontId="2" fillId="0" borderId="0" xfId="0" applyFont="1" applyBorder="1" applyAlignment="1">
      <alignment horizontal="left" vertical="top"/>
    </xf>
    <xf numFmtId="0" fontId="2" fillId="0" borderId="0" xfId="0" applyNumberFormat="1" applyFont="1" applyBorder="1" applyAlignment="1">
      <alignment horizontal="justify" vertical="top" shrinkToFit="1"/>
    </xf>
    <xf numFmtId="0" fontId="2" fillId="0" borderId="0" xfId="0" applyFont="1" applyBorder="1" applyAlignment="1">
      <alignment horizontal="right" vertical="top"/>
    </xf>
    <xf numFmtId="4" fontId="2" fillId="0" borderId="0" xfId="0" applyNumberFormat="1" applyFont="1" applyBorder="1" applyAlignment="1">
      <alignment horizontal="right" vertical="top"/>
    </xf>
    <xf numFmtId="0" fontId="16" fillId="0" borderId="0" xfId="0" applyFont="1" applyBorder="1" applyAlignment="1">
      <alignment vertical="top"/>
    </xf>
    <xf numFmtId="0" fontId="2" fillId="0" borderId="0" xfId="0" applyNumberFormat="1" applyFont="1" applyFill="1" applyAlignment="1">
      <alignment horizontal="justify" vertical="top" shrinkToFit="1"/>
    </xf>
    <xf numFmtId="0" fontId="2" fillId="0" borderId="0" xfId="0" applyFont="1" applyFill="1" applyBorder="1" applyAlignment="1">
      <alignment horizontal="right" vertical="top"/>
    </xf>
    <xf numFmtId="4" fontId="2" fillId="0" borderId="0" xfId="0" applyNumberFormat="1" applyFont="1" applyFill="1" applyBorder="1" applyAlignment="1">
      <alignment horizontal="right" vertical="top"/>
    </xf>
    <xf numFmtId="0" fontId="11" fillId="0" borderId="0" xfId="0" applyNumberFormat="1" applyFont="1" applyBorder="1" applyAlignment="1">
      <alignment horizontal="justify" vertical="top" shrinkToFit="1"/>
    </xf>
    <xf numFmtId="0" fontId="16" fillId="0" borderId="0" xfId="0" applyFont="1" applyFill="1" applyBorder="1" applyAlignment="1">
      <alignment vertical="top"/>
    </xf>
    <xf numFmtId="4" fontId="2" fillId="0" borderId="0" xfId="0" applyNumberFormat="1" applyFont="1" applyFill="1" applyAlignment="1">
      <alignment horizontal="right" vertical="top"/>
    </xf>
    <xf numFmtId="0" fontId="2" fillId="0" borderId="0" xfId="0" applyFont="1" applyFill="1" applyAlignment="1">
      <alignment horizontal="right" vertical="top"/>
    </xf>
    <xf numFmtId="2" fontId="2" fillId="0" borderId="0" xfId="0" applyNumberFormat="1" applyFont="1" applyAlignment="1">
      <alignment horizontal="right" vertical="top"/>
    </xf>
    <xf numFmtId="0" fontId="17" fillId="0" borderId="0" xfId="0" applyFont="1" applyAlignment="1">
      <alignment vertical="top"/>
    </xf>
    <xf numFmtId="0" fontId="2" fillId="0" borderId="5" xfId="0" applyNumberFormat="1" applyFont="1" applyBorder="1" applyAlignment="1">
      <alignment horizontal="justify" vertical="top" shrinkToFit="1"/>
    </xf>
    <xf numFmtId="0" fontId="2" fillId="0" borderId="5" xfId="0" applyFont="1" applyFill="1" applyBorder="1" applyAlignment="1">
      <alignment horizontal="right" vertical="top"/>
    </xf>
    <xf numFmtId="4" fontId="2" fillId="0" borderId="5" xfId="0" applyNumberFormat="1" applyFont="1" applyFill="1" applyBorder="1" applyAlignment="1">
      <alignment horizontal="right" vertical="top"/>
    </xf>
    <xf numFmtId="0" fontId="2" fillId="0" borderId="0" xfId="0" applyNumberFormat="1" applyFont="1" applyFill="1" applyBorder="1" applyAlignment="1">
      <alignment horizontal="justify" vertical="top" wrapText="1" shrinkToFit="1"/>
    </xf>
    <xf numFmtId="0" fontId="17" fillId="0" borderId="0" xfId="0" applyFont="1" applyBorder="1" applyAlignment="1">
      <alignment vertical="top"/>
    </xf>
    <xf numFmtId="0" fontId="3" fillId="0" borderId="0" xfId="0" applyFont="1" applyAlignment="1">
      <alignment horizontal="left" vertical="top"/>
    </xf>
    <xf numFmtId="0" fontId="3" fillId="0" borderId="0" xfId="0" applyNumberFormat="1" applyFont="1" applyAlignment="1">
      <alignment horizontal="justify" vertical="top" shrinkToFit="1"/>
    </xf>
    <xf numFmtId="0" fontId="3" fillId="0" borderId="0" xfId="0" applyFont="1" applyAlignment="1">
      <alignment horizontal="right" vertical="top"/>
    </xf>
    <xf numFmtId="4" fontId="3" fillId="0" borderId="0" xfId="0" applyNumberFormat="1" applyFont="1" applyAlignment="1">
      <alignment horizontal="right" vertical="top"/>
    </xf>
    <xf numFmtId="0" fontId="3" fillId="0" borderId="0" xfId="0" applyFont="1" applyAlignment="1">
      <alignment vertical="top"/>
    </xf>
    <xf numFmtId="0" fontId="0" fillId="0" borderId="0" xfId="0" applyNumberFormat="1" applyFont="1" applyBorder="1" applyAlignment="1">
      <alignment horizontal="justify" vertical="top" shrinkToFit="1"/>
    </xf>
    <xf numFmtId="0" fontId="3" fillId="0" borderId="0" xfId="0" applyNumberFormat="1" applyFont="1" applyBorder="1" applyAlignment="1">
      <alignment horizontal="justify" vertical="top" shrinkToFit="1"/>
    </xf>
    <xf numFmtId="0" fontId="18" fillId="0" borderId="0" xfId="0" applyFont="1" applyAlignment="1">
      <alignment vertical="top"/>
    </xf>
    <xf numFmtId="0" fontId="19" fillId="0" borderId="0" xfId="0" applyFont="1" applyFill="1" applyBorder="1"/>
    <xf numFmtId="0" fontId="0" fillId="0" borderId="0" xfId="0" applyFont="1" applyAlignment="1">
      <alignment horizontal="left" vertical="top"/>
    </xf>
    <xf numFmtId="0" fontId="0" fillId="0" borderId="0" xfId="0" applyFont="1" applyFill="1" applyBorder="1" applyAlignment="1">
      <alignment horizontal="right" vertical="top"/>
    </xf>
    <xf numFmtId="4" fontId="0" fillId="0" borderId="0" xfId="0" applyNumberFormat="1" applyFont="1" applyFill="1" applyBorder="1" applyAlignment="1">
      <alignment horizontal="right" vertical="top"/>
    </xf>
    <xf numFmtId="0" fontId="20" fillId="0" borderId="0" xfId="0" applyFont="1" applyBorder="1" applyAlignment="1">
      <alignment vertical="top"/>
    </xf>
    <xf numFmtId="0" fontId="20" fillId="0" borderId="0" xfId="0" applyFont="1" applyAlignment="1">
      <alignment vertical="top"/>
    </xf>
    <xf numFmtId="0" fontId="0" fillId="0" borderId="0" xfId="0" applyNumberFormat="1" applyFont="1" applyAlignment="1">
      <alignment horizontal="justify" vertical="top" shrinkToFit="1"/>
    </xf>
    <xf numFmtId="0" fontId="0" fillId="0" borderId="0" xfId="0" applyFont="1" applyAlignment="1">
      <alignment horizontal="right" vertical="top"/>
    </xf>
    <xf numFmtId="4" fontId="0" fillId="0" borderId="0" xfId="0" applyNumberFormat="1" applyFont="1" applyFill="1" applyAlignment="1">
      <alignment horizontal="right" vertical="top"/>
    </xf>
    <xf numFmtId="0" fontId="0" fillId="0" borderId="0" xfId="0" applyFont="1" applyFill="1" applyAlignment="1">
      <alignment horizontal="right" vertical="top"/>
    </xf>
    <xf numFmtId="2" fontId="0" fillId="0" borderId="0" xfId="0" applyNumberFormat="1" applyFont="1" applyAlignment="1">
      <alignment horizontal="right" vertical="top"/>
    </xf>
    <xf numFmtId="0" fontId="0" fillId="0" borderId="0" xfId="0" applyNumberFormat="1" applyFont="1" applyFill="1" applyAlignment="1">
      <alignment horizontal="justify" vertical="top" shrinkToFit="1"/>
    </xf>
    <xf numFmtId="0" fontId="0" fillId="0" borderId="0" xfId="0" applyNumberFormat="1" applyFont="1" applyBorder="1" applyAlignment="1">
      <alignment horizontal="justify" vertical="top" wrapText="1" shrinkToFit="1"/>
    </xf>
    <xf numFmtId="0" fontId="0" fillId="0" borderId="0" xfId="0" applyNumberFormat="1" applyFont="1" applyAlignment="1">
      <alignment horizontal="justify" vertical="top" wrapText="1" shrinkToFit="1"/>
    </xf>
    <xf numFmtId="4" fontId="3" fillId="0" borderId="0" xfId="0" applyNumberFormat="1" applyFont="1" applyAlignment="1" applyProtection="1">
      <alignment horizontal="right"/>
    </xf>
    <xf numFmtId="0" fontId="1" fillId="0" borderId="0" xfId="0" applyFont="1" applyProtection="1"/>
    <xf numFmtId="4" fontId="3" fillId="0" borderId="0" xfId="0" applyNumberFormat="1" applyFont="1" applyAlignment="1" applyProtection="1">
      <alignment horizontal="right" wrapText="1"/>
    </xf>
    <xf numFmtId="4" fontId="3" fillId="0" borderId="0" xfId="0" applyNumberFormat="1" applyFont="1" applyBorder="1" applyAlignment="1" applyProtection="1">
      <alignment horizontal="right"/>
    </xf>
    <xf numFmtId="4" fontId="3" fillId="0" borderId="1" xfId="0" applyNumberFormat="1" applyFont="1" applyBorder="1" applyAlignment="1" applyProtection="1">
      <alignment horizontal="right"/>
    </xf>
    <xf numFmtId="4" fontId="3" fillId="0" borderId="0" xfId="0" applyNumberFormat="1" applyFont="1" applyFill="1" applyBorder="1" applyAlignment="1" applyProtection="1">
      <alignment horizontal="right"/>
    </xf>
    <xf numFmtId="0" fontId="7" fillId="0" borderId="0" xfId="0" applyFont="1" applyFill="1" applyBorder="1" applyProtection="1"/>
    <xf numFmtId="4" fontId="0" fillId="0" borderId="0" xfId="0" applyNumberFormat="1" applyFont="1" applyAlignment="1" applyProtection="1">
      <alignment horizontal="right"/>
    </xf>
    <xf numFmtId="4" fontId="3" fillId="0" borderId="4" xfId="10" applyNumberFormat="1" applyFont="1" applyFill="1" applyBorder="1" applyAlignment="1" applyProtection="1">
      <alignment horizontal="right"/>
    </xf>
    <xf numFmtId="0" fontId="6" fillId="0" borderId="0" xfId="0" applyFont="1" applyFill="1" applyProtection="1"/>
    <xf numFmtId="4" fontId="7" fillId="0" borderId="0" xfId="10" applyNumberFormat="1" applyFont="1" applyFill="1" applyBorder="1" applyAlignment="1" applyProtection="1">
      <alignment horizontal="right"/>
    </xf>
    <xf numFmtId="4" fontId="3" fillId="0" borderId="0" xfId="10" applyNumberFormat="1" applyFont="1" applyFill="1" applyBorder="1" applyAlignment="1" applyProtection="1">
      <alignment horizontal="right"/>
    </xf>
    <xf numFmtId="0" fontId="1" fillId="0" borderId="0" xfId="0" applyFont="1" applyFill="1" applyProtection="1"/>
    <xf numFmtId="4" fontId="3" fillId="0" borderId="3" xfId="0" applyNumberFormat="1" applyFont="1" applyBorder="1" applyAlignment="1" applyProtection="1">
      <alignment horizontal="right"/>
    </xf>
    <xf numFmtId="165" fontId="2" fillId="0" borderId="0" xfId="0" applyNumberFormat="1" applyFont="1" applyBorder="1" applyAlignment="1" applyProtection="1">
      <alignment horizontal="right" vertical="center"/>
    </xf>
    <xf numFmtId="165" fontId="2" fillId="0" borderId="0" xfId="0" applyNumberFormat="1" applyFont="1" applyAlignment="1" applyProtection="1">
      <alignment horizontal="right" vertical="center"/>
    </xf>
    <xf numFmtId="165" fontId="12" fillId="2" borderId="0" xfId="0" applyNumberFormat="1" applyFont="1" applyFill="1" applyAlignment="1" applyProtection="1">
      <alignment horizontal="center" vertical="center"/>
    </xf>
    <xf numFmtId="165" fontId="11" fillId="0" borderId="0" xfId="0" applyNumberFormat="1" applyFont="1" applyFill="1" applyAlignment="1" applyProtection="1">
      <alignment horizontal="right" vertical="center"/>
    </xf>
    <xf numFmtId="165" fontId="0" fillId="0" borderId="0" xfId="0" applyNumberFormat="1" applyFont="1" applyAlignment="1" applyProtection="1">
      <alignment horizontal="right" vertical="center"/>
    </xf>
    <xf numFmtId="2" fontId="0" fillId="0" borderId="0" xfId="0" applyNumberFormat="1" applyFont="1" applyAlignment="1" applyProtection="1">
      <alignment vertical="center"/>
    </xf>
    <xf numFmtId="2" fontId="3" fillId="0" borderId="0" xfId="0" applyNumberFormat="1" applyFont="1" applyAlignment="1" applyProtection="1">
      <alignment vertical="center"/>
    </xf>
    <xf numFmtId="4" fontId="4" fillId="0" borderId="0" xfId="1" applyNumberFormat="1" applyFont="1" applyBorder="1" applyAlignment="1" applyProtection="1">
      <alignment vertical="center" wrapText="1"/>
    </xf>
    <xf numFmtId="4" fontId="0" fillId="0" borderId="0" xfId="0" applyNumberFormat="1" applyFont="1" applyAlignment="1" applyProtection="1"/>
    <xf numFmtId="4" fontId="3" fillId="0" borderId="2" xfId="0" applyNumberFormat="1" applyFont="1" applyBorder="1" applyAlignment="1" applyProtection="1">
      <alignment horizontal="right" vertical="center"/>
    </xf>
    <xf numFmtId="165" fontId="3" fillId="0" borderId="0" xfId="0" applyNumberFormat="1" applyFont="1" applyAlignment="1" applyProtection="1">
      <alignment horizontal="right" vertical="center"/>
    </xf>
    <xf numFmtId="4" fontId="2" fillId="0" borderId="0" xfId="0" applyNumberFormat="1" applyFont="1" applyBorder="1" applyAlignment="1" applyProtection="1">
      <alignment horizontal="right" vertical="center"/>
    </xf>
    <xf numFmtId="4" fontId="2" fillId="0" borderId="0" xfId="0" applyNumberFormat="1" applyFont="1" applyAlignment="1" applyProtection="1">
      <alignment horizontal="right" vertical="center"/>
    </xf>
    <xf numFmtId="4" fontId="12" fillId="2" borderId="0" xfId="0" applyNumberFormat="1" applyFont="1" applyFill="1" applyAlignment="1" applyProtection="1">
      <alignment horizontal="center" vertical="center"/>
    </xf>
    <xf numFmtId="4" fontId="11" fillId="0" borderId="0" xfId="0" applyNumberFormat="1" applyFont="1" applyFill="1" applyAlignment="1" applyProtection="1">
      <alignment horizontal="right" vertical="center"/>
    </xf>
    <xf numFmtId="4" fontId="0" fillId="0" borderId="0" xfId="0" applyNumberFormat="1" applyFont="1" applyAlignment="1" applyProtection="1">
      <alignment horizontal="right" vertical="center"/>
    </xf>
    <xf numFmtId="4" fontId="0" fillId="0" borderId="0" xfId="0" applyNumberFormat="1" applyFont="1" applyAlignment="1" applyProtection="1">
      <alignment vertical="center"/>
    </xf>
    <xf numFmtId="4" fontId="3" fillId="0" borderId="0" xfId="0" applyNumberFormat="1" applyFont="1" applyAlignment="1" applyProtection="1">
      <alignment vertical="center"/>
    </xf>
    <xf numFmtId="4" fontId="3" fillId="0" borderId="0" xfId="0" applyNumberFormat="1" applyFont="1" applyAlignment="1" applyProtection="1">
      <alignment horizontal="right" vertical="center"/>
    </xf>
    <xf numFmtId="0" fontId="3" fillId="0" borderId="0" xfId="0" applyFont="1" applyAlignment="1" applyProtection="1">
      <alignment horizontal="right" vertical="top"/>
    </xf>
    <xf numFmtId="167" fontId="2" fillId="0" borderId="0" xfId="0" applyNumberFormat="1" applyFont="1" applyBorder="1" applyAlignment="1" applyProtection="1">
      <alignment horizontal="right" vertical="top"/>
    </xf>
    <xf numFmtId="167" fontId="2" fillId="0" borderId="0" xfId="0" applyNumberFormat="1" applyFont="1" applyAlignment="1" applyProtection="1">
      <alignment horizontal="right" vertical="top"/>
    </xf>
    <xf numFmtId="167" fontId="16" fillId="0" borderId="0" xfId="0" applyNumberFormat="1" applyFont="1" applyFill="1" applyBorder="1" applyAlignment="1" applyProtection="1">
      <alignment horizontal="right" vertical="top"/>
    </xf>
    <xf numFmtId="167" fontId="2" fillId="0" borderId="5" xfId="0" applyNumberFormat="1" applyFont="1" applyBorder="1" applyAlignment="1" applyProtection="1">
      <alignment horizontal="right" vertical="top"/>
    </xf>
    <xf numFmtId="167" fontId="3" fillId="0" borderId="2" xfId="0" applyNumberFormat="1" applyFont="1" applyFill="1" applyBorder="1" applyAlignment="1" applyProtection="1">
      <alignment horizontal="right" vertical="top"/>
    </xf>
    <xf numFmtId="167" fontId="16" fillId="0" borderId="0" xfId="0" applyNumberFormat="1" applyFont="1" applyAlignment="1" applyProtection="1">
      <alignment horizontal="right" vertical="top"/>
    </xf>
    <xf numFmtId="0" fontId="16" fillId="0" borderId="0" xfId="0" applyFont="1" applyAlignment="1" applyProtection="1">
      <alignment horizontal="right" vertical="top"/>
    </xf>
    <xf numFmtId="4" fontId="12" fillId="2" borderId="0" xfId="0" applyNumberFormat="1" applyFont="1" applyFill="1" applyAlignment="1" applyProtection="1">
      <alignment horizontal="right" vertical="center"/>
    </xf>
    <xf numFmtId="167" fontId="0" fillId="0" borderId="0" xfId="0" applyNumberFormat="1" applyFont="1" applyAlignment="1" applyProtection="1">
      <alignment horizontal="right" vertical="top"/>
    </xf>
    <xf numFmtId="0" fontId="3" fillId="0" borderId="0" xfId="0" applyFont="1" applyAlignment="1" applyProtection="1">
      <alignment horizontal="right" vertical="top" wrapText="1"/>
    </xf>
    <xf numFmtId="0" fontId="3" fillId="0" borderId="0" xfId="0" applyFont="1" applyAlignment="1" applyProtection="1">
      <alignment horizontal="justify" vertical="top" wrapText="1"/>
    </xf>
    <xf numFmtId="0" fontId="2" fillId="0" borderId="0" xfId="0" applyFont="1" applyAlignment="1" applyProtection="1">
      <alignment horizontal="center" vertical="center" wrapText="1"/>
    </xf>
    <xf numFmtId="4" fontId="2" fillId="0" borderId="0" xfId="0" applyNumberFormat="1" applyFont="1" applyFill="1" applyAlignment="1" applyProtection="1">
      <alignment horizontal="right" vertical="center"/>
    </xf>
    <xf numFmtId="0" fontId="12" fillId="2" borderId="0" xfId="0" applyFont="1" applyFill="1" applyAlignment="1" applyProtection="1">
      <alignment horizontal="center" vertical="top" wrapText="1"/>
    </xf>
    <xf numFmtId="0" fontId="12" fillId="2" borderId="0" xfId="0" applyFont="1" applyFill="1" applyAlignment="1" applyProtection="1">
      <alignment horizontal="center" vertical="center" wrapText="1"/>
    </xf>
    <xf numFmtId="0" fontId="2" fillId="0" borderId="0" xfId="0" applyFont="1" applyAlignment="1" applyProtection="1">
      <alignment horizontal="right" vertical="top" wrapText="1"/>
    </xf>
    <xf numFmtId="0" fontId="2" fillId="0" borderId="0" xfId="0" applyFont="1" applyAlignment="1" applyProtection="1">
      <alignment horizontal="justify" vertical="top" wrapText="1"/>
    </xf>
    <xf numFmtId="1" fontId="3" fillId="0" borderId="0" xfId="0" applyNumberFormat="1" applyFont="1" applyFill="1" applyBorder="1" applyAlignment="1" applyProtection="1">
      <alignment horizontal="center" wrapText="1"/>
    </xf>
    <xf numFmtId="166" fontId="3" fillId="0" borderId="0" xfId="0" applyNumberFormat="1" applyFont="1" applyFill="1" applyBorder="1" applyAlignment="1" applyProtection="1"/>
    <xf numFmtId="165" fontId="0" fillId="0" borderId="0" xfId="0" applyNumberFormat="1" applyFont="1" applyAlignment="1" applyProtection="1"/>
    <xf numFmtId="0" fontId="2" fillId="0" borderId="2" xfId="0" applyFont="1" applyBorder="1" applyAlignment="1" applyProtection="1">
      <alignment horizontal="right" vertical="top" wrapText="1"/>
    </xf>
    <xf numFmtId="0" fontId="3" fillId="0" borderId="2" xfId="0" applyFont="1" applyBorder="1" applyAlignment="1" applyProtection="1">
      <alignment horizontal="justify" vertical="top" wrapText="1"/>
    </xf>
    <xf numFmtId="0" fontId="2" fillId="0" borderId="2" xfId="0" applyFont="1" applyBorder="1" applyAlignment="1" applyProtection="1">
      <alignment horizontal="center" vertical="center" wrapText="1"/>
    </xf>
    <xf numFmtId="4" fontId="2" fillId="0" borderId="2" xfId="0" applyNumberFormat="1" applyFont="1" applyFill="1" applyBorder="1" applyAlignment="1" applyProtection="1">
      <alignment horizontal="right" vertical="center"/>
    </xf>
    <xf numFmtId="165" fontId="2" fillId="0" borderId="2" xfId="0" applyNumberFormat="1" applyFont="1" applyBorder="1" applyAlignment="1" applyProtection="1">
      <alignment horizontal="right" vertical="center"/>
    </xf>
    <xf numFmtId="2" fontId="0" fillId="0" borderId="0" xfId="0" applyNumberFormat="1" applyFont="1" applyFill="1" applyAlignment="1" applyProtection="1">
      <alignment vertical="center"/>
      <protection locked="0"/>
    </xf>
    <xf numFmtId="4" fontId="0" fillId="0" borderId="0" xfId="0" applyNumberFormat="1" applyFont="1" applyFill="1" applyAlignment="1" applyProtection="1">
      <alignment vertical="center"/>
      <protection locked="0"/>
    </xf>
    <xf numFmtId="4" fontId="4" fillId="0" borderId="0" xfId="0" applyNumberFormat="1" applyFont="1" applyBorder="1" applyAlignment="1" applyProtection="1">
      <alignment vertical="center"/>
      <protection locked="0"/>
    </xf>
    <xf numFmtId="1" fontId="3" fillId="0" borderId="0" xfId="0" applyNumberFormat="1" applyFont="1" applyFill="1" applyBorder="1" applyAlignment="1" applyProtection="1">
      <protection locked="0"/>
    </xf>
    <xf numFmtId="4" fontId="2" fillId="0" borderId="2" xfId="0" applyNumberFormat="1" applyFont="1" applyFill="1" applyBorder="1" applyAlignment="1" applyProtection="1">
      <alignment horizontal="right" vertical="center"/>
      <protection locked="0"/>
    </xf>
    <xf numFmtId="4" fontId="2" fillId="0" borderId="0" xfId="0" applyNumberFormat="1" applyFont="1" applyFill="1" applyAlignment="1" applyProtection="1">
      <alignment horizontal="right" vertical="center"/>
      <protection locked="0"/>
    </xf>
    <xf numFmtId="4" fontId="3" fillId="0" borderId="0" xfId="0" applyNumberFormat="1" applyFont="1" applyFill="1" applyAlignment="1" applyProtection="1">
      <alignment horizontal="right" vertical="center"/>
      <protection locked="0"/>
    </xf>
    <xf numFmtId="2" fontId="2" fillId="0" borderId="0" xfId="0" applyNumberFormat="1" applyFont="1" applyAlignment="1" applyProtection="1">
      <alignment vertical="top"/>
      <protection locked="0"/>
    </xf>
    <xf numFmtId="0" fontId="16" fillId="0" borderId="0" xfId="0" applyFont="1" applyFill="1" applyBorder="1" applyAlignment="1" applyProtection="1">
      <alignment vertical="top"/>
      <protection locked="0"/>
    </xf>
    <xf numFmtId="2" fontId="2" fillId="0" borderId="0" xfId="0" applyNumberFormat="1" applyFont="1" applyBorder="1" applyAlignment="1" applyProtection="1">
      <alignment vertical="top"/>
      <protection locked="0"/>
    </xf>
    <xf numFmtId="2" fontId="2" fillId="0" borderId="0" xfId="0" applyNumberFormat="1" applyFont="1" applyFill="1" applyAlignment="1" applyProtection="1">
      <alignment vertical="top"/>
      <protection locked="0"/>
    </xf>
    <xf numFmtId="2" fontId="2" fillId="0" borderId="5" xfId="0" applyNumberFormat="1" applyFont="1" applyBorder="1" applyAlignment="1" applyProtection="1">
      <alignment vertical="top"/>
      <protection locked="0"/>
    </xf>
    <xf numFmtId="2" fontId="3" fillId="0" borderId="0" xfId="0" applyNumberFormat="1" applyFont="1" applyFill="1" applyBorder="1" applyAlignment="1" applyProtection="1">
      <alignment vertical="top"/>
      <protection locked="0"/>
    </xf>
    <xf numFmtId="0" fontId="16" fillId="0" borderId="0" xfId="0" applyFont="1" applyAlignment="1" applyProtection="1">
      <alignment vertical="top"/>
      <protection locked="0"/>
    </xf>
    <xf numFmtId="0" fontId="20" fillId="0" borderId="0" xfId="0" applyFont="1" applyFill="1" applyBorder="1" applyAlignment="1" applyProtection="1">
      <alignment vertical="top"/>
      <protection locked="0"/>
    </xf>
    <xf numFmtId="2" fontId="0" fillId="0" borderId="0" xfId="0" applyNumberFormat="1" applyFont="1" applyFill="1" applyAlignment="1" applyProtection="1">
      <alignment vertical="top"/>
      <protection locked="0"/>
    </xf>
    <xf numFmtId="2" fontId="0" fillId="0" borderId="0" xfId="0" applyNumberFormat="1" applyFont="1" applyAlignment="1" applyProtection="1">
      <alignment vertical="top"/>
      <protection locked="0"/>
    </xf>
  </cellXfs>
  <cellStyles count="11">
    <cellStyle name="Navadno" xfId="0" builtinId="0"/>
    <cellStyle name="Navadno 2" xfId="1"/>
    <cellStyle name="Navadno 3" xfId="2"/>
    <cellStyle name="Navadno 35" xfId="3"/>
    <cellStyle name="Navadno 4" xfId="4"/>
    <cellStyle name="Navadno 43" xfId="5"/>
    <cellStyle name="Navadno 5" xfId="6"/>
    <cellStyle name="Navadno 6" xfId="7"/>
    <cellStyle name="Navadno 9" xfId="8"/>
    <cellStyle name="Normal_Popis_deskle" xfId="9"/>
    <cellStyle name="Vejica" xfId="10"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8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trojniki\2_VIS_GRADNJE\VIS_GRADNJE_NOVO\PROJEKTI\70249_VILA%20OLEA\4_PZI\4-popisi\70249_popis_Vila_Olea_PZ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vodovod,kanalizacija "/>
      <sheetName val="ogrevanje-kotlovnica"/>
      <sheetName val="ogrevanje in hlajenje"/>
      <sheetName val="prezracevanje"/>
      <sheetName val="plin"/>
      <sheetName val="demontažna_dela"/>
      <sheetName val="OSNOVA"/>
      <sheetName val="HPR_SD_stara verzija"/>
    </sheetNames>
    <sheetDataSet>
      <sheetData sheetId="0"/>
      <sheetData sheetId="1"/>
      <sheetData sheetId="2"/>
      <sheetData sheetId="3"/>
      <sheetData sheetId="4"/>
      <sheetData sheetId="5"/>
      <sheetData sheetId="6"/>
      <sheetData sheetId="7">
        <row r="16">
          <cell r="B16">
            <v>1</v>
          </cell>
        </row>
        <row r="18">
          <cell r="B18">
            <v>1</v>
          </cell>
        </row>
      </sheetData>
      <sheetData sheetId="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G75"/>
  <sheetViews>
    <sheetView tabSelected="1" view="pageBreakPreview" zoomScaleNormal="100" zoomScaleSheetLayoutView="100" workbookViewId="0">
      <selection activeCell="D18" sqref="D18"/>
    </sheetView>
  </sheetViews>
  <sheetFormatPr defaultColWidth="9" defaultRowHeight="13.2" x14ac:dyDescent="0.25"/>
  <cols>
    <col min="1" max="1" width="9.109375" style="73" customWidth="1"/>
    <col min="2" max="2" width="39.109375" style="1" customWidth="1"/>
    <col min="3" max="3" width="8.6640625" style="1" customWidth="1"/>
    <col min="4" max="4" width="5.88671875" style="1" customWidth="1"/>
    <col min="5" max="5" width="8.5546875" style="1" customWidth="1"/>
    <col min="6" max="6" width="15.6640625" style="164" customWidth="1"/>
    <col min="7" max="7" width="9" style="162"/>
  </cols>
  <sheetData>
    <row r="2" spans="1:6" x14ac:dyDescent="0.25">
      <c r="A2" s="23" t="s">
        <v>5</v>
      </c>
      <c r="B2" s="5" t="s">
        <v>13</v>
      </c>
      <c r="F2" s="161"/>
    </row>
    <row r="3" spans="1:6" x14ac:dyDescent="0.25">
      <c r="B3" s="6" t="s">
        <v>14</v>
      </c>
      <c r="F3" s="161"/>
    </row>
    <row r="4" spans="1:6" x14ac:dyDescent="0.25">
      <c r="B4" s="7" t="s">
        <v>15</v>
      </c>
      <c r="F4" s="161"/>
    </row>
    <row r="5" spans="1:6" x14ac:dyDescent="0.25">
      <c r="B5" s="6"/>
      <c r="F5" s="161"/>
    </row>
    <row r="6" spans="1:6" x14ac:dyDescent="0.25">
      <c r="B6" s="6"/>
      <c r="F6" s="161"/>
    </row>
    <row r="7" spans="1:6" x14ac:dyDescent="0.25">
      <c r="A7" s="23" t="s">
        <v>4</v>
      </c>
      <c r="B7" s="87" t="s">
        <v>45</v>
      </c>
      <c r="F7" s="161"/>
    </row>
    <row r="8" spans="1:6" x14ac:dyDescent="0.25">
      <c r="A8" s="24" t="s">
        <v>40</v>
      </c>
      <c r="B8" s="87" t="s">
        <v>218</v>
      </c>
      <c r="F8" s="161"/>
    </row>
    <row r="9" spans="1:6" x14ac:dyDescent="0.25">
      <c r="A9" s="23"/>
      <c r="B9" s="6"/>
      <c r="F9" s="161"/>
    </row>
    <row r="10" spans="1:6" x14ac:dyDescent="0.25">
      <c r="A10" s="23"/>
      <c r="B10" s="87" t="s">
        <v>17</v>
      </c>
      <c r="F10" s="161"/>
    </row>
    <row r="11" spans="1:6" x14ac:dyDescent="0.25">
      <c r="A11" s="23"/>
      <c r="B11" s="6"/>
      <c r="F11" s="161"/>
    </row>
    <row r="12" spans="1:6" x14ac:dyDescent="0.25">
      <c r="A12" s="24" t="s">
        <v>9</v>
      </c>
      <c r="B12" s="6" t="s">
        <v>220</v>
      </c>
      <c r="F12" s="161">
        <f>F52</f>
        <v>0</v>
      </c>
    </row>
    <row r="13" spans="1:6" x14ac:dyDescent="0.25">
      <c r="A13" s="23"/>
      <c r="B13" s="6"/>
      <c r="F13" s="161"/>
    </row>
    <row r="14" spans="1:6" x14ac:dyDescent="0.25">
      <c r="A14" s="24" t="s">
        <v>10</v>
      </c>
      <c r="B14" s="25" t="s">
        <v>221</v>
      </c>
      <c r="F14" s="163">
        <f>F68</f>
        <v>0</v>
      </c>
    </row>
    <row r="15" spans="1:6" x14ac:dyDescent="0.25">
      <c r="A15" s="24"/>
      <c r="B15" s="25"/>
      <c r="F15" s="163"/>
    </row>
    <row r="16" spans="1:6" x14ac:dyDescent="0.25">
      <c r="A16" s="24" t="s">
        <v>11</v>
      </c>
      <c r="B16" s="25" t="s">
        <v>222</v>
      </c>
      <c r="F16" s="163">
        <f>F75</f>
        <v>0</v>
      </c>
    </row>
    <row r="17" spans="1:7" x14ac:dyDescent="0.25">
      <c r="A17" s="23"/>
      <c r="B17" s="8"/>
      <c r="F17" s="163"/>
    </row>
    <row r="18" spans="1:7" x14ac:dyDescent="0.25">
      <c r="A18" s="79" t="s">
        <v>54</v>
      </c>
      <c r="B18" s="7" t="s">
        <v>205</v>
      </c>
      <c r="F18" s="164">
        <f>'NADSTREŠNICA DVORIŠČE'!F27</f>
        <v>0</v>
      </c>
    </row>
    <row r="19" spans="1:7" x14ac:dyDescent="0.25">
      <c r="A19" s="24"/>
      <c r="B19" s="26"/>
      <c r="F19" s="161"/>
    </row>
    <row r="20" spans="1:7" x14ac:dyDescent="0.25">
      <c r="A20" s="24" t="s">
        <v>56</v>
      </c>
      <c r="B20" s="26" t="s">
        <v>206</v>
      </c>
      <c r="F20" s="161">
        <f>'NADSTREŠNICA VHOD'!F21</f>
        <v>0</v>
      </c>
    </row>
    <row r="21" spans="1:7" x14ac:dyDescent="0.25">
      <c r="A21" s="24"/>
      <c r="B21" s="26"/>
      <c r="F21" s="161"/>
    </row>
    <row r="22" spans="1:7" x14ac:dyDescent="0.25">
      <c r="A22" s="24" t="s">
        <v>58</v>
      </c>
      <c r="B22" s="26" t="s">
        <v>207</v>
      </c>
      <c r="F22" s="161">
        <f>'AVTOMATSKA VRATA'!F24</f>
        <v>0</v>
      </c>
    </row>
    <row r="23" spans="1:7" x14ac:dyDescent="0.25">
      <c r="A23" s="24"/>
      <c r="B23" s="26"/>
      <c r="F23" s="161"/>
    </row>
    <row r="24" spans="1:7" x14ac:dyDescent="0.25">
      <c r="A24" s="24" t="s">
        <v>63</v>
      </c>
      <c r="B24" s="26" t="s">
        <v>223</v>
      </c>
      <c r="F24" s="161">
        <f>'VHODNA VRATA'!F23</f>
        <v>0</v>
      </c>
    </row>
    <row r="25" spans="1:7" x14ac:dyDescent="0.25">
      <c r="A25" s="24"/>
      <c r="B25" s="26"/>
      <c r="F25" s="161"/>
    </row>
    <row r="26" spans="1:7" x14ac:dyDescent="0.25">
      <c r="A26" s="24" t="s">
        <v>65</v>
      </c>
      <c r="B26" s="26" t="s">
        <v>41</v>
      </c>
      <c r="F26" s="161">
        <f>'NEPREDVIDENA DELA'!F11</f>
        <v>0</v>
      </c>
    </row>
    <row r="27" spans="1:7" x14ac:dyDescent="0.25">
      <c r="A27" s="24"/>
      <c r="B27" s="26"/>
      <c r="F27" s="161"/>
    </row>
    <row r="28" spans="1:7" ht="13.8" thickBot="1" x14ac:dyDescent="0.3">
      <c r="A28" s="74"/>
      <c r="B28" s="16"/>
      <c r="C28" s="15"/>
      <c r="D28" s="15"/>
      <c r="E28" s="15"/>
      <c r="F28" s="165"/>
    </row>
    <row r="29" spans="1:7" s="10" customFormat="1" ht="15.6" x14ac:dyDescent="0.3">
      <c r="A29" s="75"/>
      <c r="B29" s="4" t="s">
        <v>12</v>
      </c>
      <c r="C29" s="4"/>
      <c r="D29" s="4"/>
      <c r="E29" s="4"/>
      <c r="F29" s="166">
        <f>SUM(F12:F28)</f>
        <v>0</v>
      </c>
      <c r="G29" s="167"/>
    </row>
    <row r="30" spans="1:7" x14ac:dyDescent="0.25">
      <c r="B30" s="6"/>
      <c r="F30" s="161"/>
    </row>
    <row r="31" spans="1:7" x14ac:dyDescent="0.25">
      <c r="B31" s="6" t="s">
        <v>21</v>
      </c>
      <c r="F31" s="168">
        <f>F29*0.22</f>
        <v>0</v>
      </c>
    </row>
    <row r="32" spans="1:7" x14ac:dyDescent="0.25">
      <c r="B32" s="12"/>
      <c r="F32" s="161"/>
    </row>
    <row r="33" spans="1:7" s="11" customFormat="1" ht="15.6" thickBot="1" x14ac:dyDescent="0.3">
      <c r="A33" s="84"/>
      <c r="B33" s="85" t="s">
        <v>22</v>
      </c>
      <c r="C33" s="86"/>
      <c r="D33" s="86"/>
      <c r="E33" s="86"/>
      <c r="F33" s="169">
        <f>SUM(F29:F32)</f>
        <v>0</v>
      </c>
      <c r="G33" s="170"/>
    </row>
    <row r="34" spans="1:7" s="11" customFormat="1" ht="16.2" thickTop="1" x14ac:dyDescent="0.3">
      <c r="A34" s="76"/>
      <c r="B34" s="10"/>
      <c r="C34" s="13"/>
      <c r="D34" s="9"/>
      <c r="E34" s="9"/>
      <c r="F34" s="171"/>
      <c r="G34" s="170"/>
    </row>
    <row r="35" spans="1:7" s="3" customFormat="1" x14ac:dyDescent="0.25">
      <c r="A35" s="77"/>
      <c r="B35" s="2"/>
      <c r="C35" s="2"/>
      <c r="D35" s="2"/>
      <c r="E35" s="2"/>
      <c r="F35" s="172"/>
      <c r="G35" s="173"/>
    </row>
    <row r="36" spans="1:7" s="3" customFormat="1" x14ac:dyDescent="0.25">
      <c r="A36" s="77"/>
      <c r="C36" s="2"/>
      <c r="D36" s="2"/>
      <c r="E36" s="2"/>
      <c r="F36" s="172"/>
      <c r="G36" s="173"/>
    </row>
    <row r="37" spans="1:7" s="3" customFormat="1" x14ac:dyDescent="0.25">
      <c r="A37" s="77"/>
      <c r="B37" s="147" t="s">
        <v>224</v>
      </c>
      <c r="C37" s="2"/>
      <c r="D37" s="2"/>
      <c r="E37" s="2"/>
      <c r="F37" s="172"/>
      <c r="G37" s="173"/>
    </row>
    <row r="38" spans="1:7" s="3" customFormat="1" ht="15.6" x14ac:dyDescent="0.3">
      <c r="A38" s="76"/>
      <c r="B38" s="10"/>
      <c r="C38" s="9"/>
      <c r="D38" s="9"/>
      <c r="E38" s="9"/>
      <c r="F38" s="171"/>
      <c r="G38" s="173"/>
    </row>
    <row r="39" spans="1:7" s="3" customFormat="1" ht="15.6" x14ac:dyDescent="0.3">
      <c r="A39" s="83" t="s">
        <v>9</v>
      </c>
      <c r="B39" s="4" t="s">
        <v>16</v>
      </c>
      <c r="C39" s="2"/>
      <c r="D39" s="2"/>
      <c r="E39" s="2"/>
      <c r="F39" s="171"/>
      <c r="G39" s="173"/>
    </row>
    <row r="40" spans="1:7" s="3" customFormat="1" x14ac:dyDescent="0.25">
      <c r="A40" s="78"/>
      <c r="B40" s="2"/>
      <c r="C40" s="2"/>
      <c r="D40" s="2"/>
      <c r="E40" s="2"/>
      <c r="F40" s="166"/>
      <c r="G40" s="173"/>
    </row>
    <row r="41" spans="1:7" x14ac:dyDescent="0.25">
      <c r="A41" s="79" t="s">
        <v>19</v>
      </c>
      <c r="B41" s="7" t="s">
        <v>31</v>
      </c>
      <c r="F41" s="164">
        <f>'DVIGALO-GRADBENA DELA'!F63</f>
        <v>0</v>
      </c>
    </row>
    <row r="42" spans="1:7" x14ac:dyDescent="0.25">
      <c r="A42" s="79"/>
      <c r="B42" s="7"/>
    </row>
    <row r="43" spans="1:7" x14ac:dyDescent="0.25">
      <c r="A43" s="79" t="s">
        <v>29</v>
      </c>
      <c r="B43" s="7" t="s">
        <v>98</v>
      </c>
      <c r="F43" s="164">
        <f>'DVIGALO-GRADBENA DELA'!F92</f>
        <v>0</v>
      </c>
    </row>
    <row r="44" spans="1:7" x14ac:dyDescent="0.25">
      <c r="A44" s="79"/>
      <c r="B44" s="7"/>
    </row>
    <row r="45" spans="1:7" x14ac:dyDescent="0.25">
      <c r="A45" s="79" t="s">
        <v>83</v>
      </c>
      <c r="B45" s="7" t="s">
        <v>99</v>
      </c>
      <c r="F45" s="164">
        <f>'DVIGALO-GRADBENA DELA'!F114</f>
        <v>0</v>
      </c>
    </row>
    <row r="46" spans="1:7" x14ac:dyDescent="0.25">
      <c r="A46" s="79"/>
      <c r="B46" s="7"/>
    </row>
    <row r="47" spans="1:7" x14ac:dyDescent="0.25">
      <c r="A47" s="79" t="s">
        <v>35</v>
      </c>
      <c r="B47" s="7" t="s">
        <v>100</v>
      </c>
      <c r="F47" s="164">
        <f>'DVIGALO-GRADBENA DELA'!F129</f>
        <v>0</v>
      </c>
    </row>
    <row r="49" spans="1:7" x14ac:dyDescent="0.25">
      <c r="A49" s="79" t="s">
        <v>101</v>
      </c>
      <c r="B49" s="7" t="s">
        <v>32</v>
      </c>
      <c r="F49" s="164">
        <f>'DVIGALO-GRADBENA DELA'!F162</f>
        <v>0</v>
      </c>
    </row>
    <row r="50" spans="1:7" x14ac:dyDescent="0.25">
      <c r="A50" s="79"/>
      <c r="B50" s="7"/>
    </row>
    <row r="52" spans="1:7" x14ac:dyDescent="0.25">
      <c r="A52" s="80"/>
      <c r="B52" s="81" t="s">
        <v>34</v>
      </c>
      <c r="C52" s="82"/>
      <c r="D52" s="82"/>
      <c r="E52" s="82"/>
      <c r="F52" s="174">
        <f>SUM(F41:F51)</f>
        <v>0</v>
      </c>
    </row>
    <row r="55" spans="1:7" s="3" customFormat="1" ht="15.6" x14ac:dyDescent="0.3">
      <c r="A55" s="83" t="s">
        <v>10</v>
      </c>
      <c r="B55" s="4" t="s">
        <v>18</v>
      </c>
      <c r="C55" s="2"/>
      <c r="D55" s="2"/>
      <c r="E55" s="2"/>
      <c r="F55" s="171"/>
      <c r="G55" s="173"/>
    </row>
    <row r="56" spans="1:7" s="3" customFormat="1" x14ac:dyDescent="0.25">
      <c r="A56" s="78"/>
      <c r="B56" s="2"/>
      <c r="C56" s="2"/>
      <c r="D56" s="2"/>
      <c r="E56" s="2"/>
      <c r="F56" s="166"/>
      <c r="G56" s="173"/>
    </row>
    <row r="57" spans="1:7" x14ac:dyDescent="0.25">
      <c r="A57" s="79" t="s">
        <v>19</v>
      </c>
      <c r="B57" s="7" t="s">
        <v>48</v>
      </c>
      <c r="F57" s="164">
        <f>'DVIGALO-OBRTNIŠKA DELA'!F64</f>
        <v>0</v>
      </c>
    </row>
    <row r="59" spans="1:7" x14ac:dyDescent="0.25">
      <c r="A59" s="79" t="s">
        <v>29</v>
      </c>
      <c r="B59" s="7" t="s">
        <v>36</v>
      </c>
      <c r="F59" s="164">
        <f>'DVIGALO-OBRTNIŠKA DELA'!F77</f>
        <v>0</v>
      </c>
    </row>
    <row r="60" spans="1:7" x14ac:dyDescent="0.25">
      <c r="A60" s="79"/>
      <c r="B60" s="7"/>
    </row>
    <row r="61" spans="1:7" x14ac:dyDescent="0.25">
      <c r="A61" s="79" t="s">
        <v>83</v>
      </c>
      <c r="B61" s="7" t="s">
        <v>167</v>
      </c>
      <c r="F61" s="164">
        <f>'DVIGALO-OBRTNIŠKA DELA'!F86</f>
        <v>0</v>
      </c>
    </row>
    <row r="62" spans="1:7" x14ac:dyDescent="0.25">
      <c r="A62" s="79"/>
      <c r="B62" s="7"/>
    </row>
    <row r="63" spans="1:7" x14ac:dyDescent="0.25">
      <c r="A63" s="79" t="s">
        <v>35</v>
      </c>
      <c r="B63" s="7" t="s">
        <v>168</v>
      </c>
      <c r="F63" s="164">
        <f>'DVIGALO-OBRTNIŠKA DELA'!F96</f>
        <v>0</v>
      </c>
    </row>
    <row r="64" spans="1:7" x14ac:dyDescent="0.25">
      <c r="A64" s="79"/>
      <c r="B64" s="7"/>
    </row>
    <row r="65" spans="1:7" x14ac:dyDescent="0.25">
      <c r="A65" s="79" t="s">
        <v>101</v>
      </c>
      <c r="B65" s="7" t="s">
        <v>171</v>
      </c>
      <c r="F65" s="164">
        <f>'DVIGALO-OBRTNIŠKA DELA'!F125</f>
        <v>0</v>
      </c>
    </row>
    <row r="66" spans="1:7" x14ac:dyDescent="0.25">
      <c r="A66" s="79"/>
      <c r="B66" s="7"/>
    </row>
    <row r="68" spans="1:7" x14ac:dyDescent="0.25">
      <c r="A68" s="80"/>
      <c r="B68" s="81" t="s">
        <v>44</v>
      </c>
      <c r="C68" s="82"/>
      <c r="D68" s="82"/>
      <c r="E68" s="82"/>
      <c r="F68" s="174">
        <f>SUM(F57:F67)</f>
        <v>0</v>
      </c>
    </row>
    <row r="69" spans="1:7" x14ac:dyDescent="0.25">
      <c r="A69" s="23"/>
      <c r="B69" s="7"/>
    </row>
    <row r="70" spans="1:7" s="3" customFormat="1" ht="15.6" x14ac:dyDescent="0.3">
      <c r="A70" s="83" t="s">
        <v>11</v>
      </c>
      <c r="B70" s="4" t="s">
        <v>147</v>
      </c>
      <c r="C70" s="2"/>
      <c r="D70" s="2"/>
      <c r="E70" s="2"/>
      <c r="F70" s="171"/>
      <c r="G70" s="173"/>
    </row>
    <row r="71" spans="1:7" s="3" customFormat="1" x14ac:dyDescent="0.25">
      <c r="A71" s="78"/>
      <c r="B71" s="2"/>
      <c r="C71" s="2"/>
      <c r="D71" s="2"/>
      <c r="E71" s="2"/>
      <c r="F71" s="166"/>
      <c r="G71" s="173"/>
    </row>
    <row r="72" spans="1:7" x14ac:dyDescent="0.25">
      <c r="A72" s="79" t="s">
        <v>19</v>
      </c>
      <c r="B72" s="7" t="s">
        <v>166</v>
      </c>
      <c r="F72" s="164">
        <f>'DVIGALO-ELEKTROINST. DELA'!F41</f>
        <v>0</v>
      </c>
    </row>
    <row r="75" spans="1:7" x14ac:dyDescent="0.25">
      <c r="A75" s="80"/>
      <c r="B75" s="81" t="s">
        <v>164</v>
      </c>
      <c r="C75" s="82"/>
      <c r="D75" s="82"/>
      <c r="E75" s="82"/>
      <c r="F75" s="174">
        <f>SUM(F72:F74)</f>
        <v>0</v>
      </c>
    </row>
  </sheetData>
  <sheetProtection algorithmName="SHA-512" hashValue="GgQnFM19FM4qSjxHgumckshnq3JFzl5L0pXlIT88i3rNIYG+xcl4sSFd+6QgUMRaQkW4V7Y0P59kfRnYTtu5zg==" saltValue="EGncRwFa3+WVYdN89UPEyA==" spinCount="100000" sheet="1" selectLockedCells="1"/>
  <phoneticPr fontId="0" type="noConversion"/>
  <pageMargins left="0.59055118110236227" right="0.15748031496062992" top="0.59055118110236227" bottom="0.59055118110236227" header="0" footer="0"/>
  <pageSetup paperSize="9" firstPageNumber="0" fitToHeight="0" orientation="portrait" r:id="rId1"/>
  <headerFooter alignWithMargins="0">
    <oddHeader>&amp;LNaročnik: OBČINA LENART
Trg osvoboditve 7, Lenart&amp;RObjekt: Občinska in upravna stavba Lenart</oddHeader>
    <oddFooter>&amp;A&amp;RStran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163"/>
  <sheetViews>
    <sheetView showZeros="0" view="pageBreakPreview" zoomScaleNormal="100" zoomScaleSheetLayoutView="100" workbookViewId="0">
      <selection activeCell="E24" sqref="E24"/>
    </sheetView>
  </sheetViews>
  <sheetFormatPr defaultColWidth="9.109375" defaultRowHeight="13.2" x14ac:dyDescent="0.25"/>
  <cols>
    <col min="1" max="1" width="5.77734375" style="17" customWidth="1"/>
    <col min="2" max="2" width="45.77734375" style="66" customWidth="1"/>
    <col min="3" max="3" width="6" style="44" customWidth="1"/>
    <col min="4" max="4" width="9.6640625" style="45" customWidth="1"/>
    <col min="5" max="5" width="12.88671875" style="93" customWidth="1"/>
    <col min="6" max="6" width="14" style="176" customWidth="1"/>
    <col min="7" max="8" width="9.109375" style="97"/>
    <col min="9" max="16384" width="9.109375" style="36"/>
  </cols>
  <sheetData>
    <row r="1" spans="1:49" s="35" customFormat="1" x14ac:dyDescent="0.25">
      <c r="A1" s="28"/>
      <c r="B1" s="67"/>
      <c r="C1" s="42"/>
      <c r="D1" s="43"/>
      <c r="E1" s="91"/>
      <c r="F1" s="175"/>
      <c r="G1" s="92"/>
      <c r="H1" s="92"/>
    </row>
    <row r="2" spans="1:49" s="35" customFormat="1" x14ac:dyDescent="0.25">
      <c r="A2" s="28"/>
      <c r="B2" s="67"/>
      <c r="C2" s="42"/>
      <c r="D2" s="43"/>
      <c r="E2" s="91"/>
      <c r="F2" s="175"/>
      <c r="G2" s="92"/>
      <c r="H2" s="92"/>
    </row>
    <row r="3" spans="1:49" s="35" customFormat="1" x14ac:dyDescent="0.25">
      <c r="A3" s="20">
        <v>1</v>
      </c>
      <c r="B3" s="68" t="s">
        <v>16</v>
      </c>
      <c r="C3" s="42"/>
      <c r="D3" s="43"/>
      <c r="E3" s="91"/>
      <c r="F3" s="175"/>
      <c r="G3" s="92"/>
      <c r="H3" s="92"/>
    </row>
    <row r="4" spans="1:49" x14ac:dyDescent="0.25">
      <c r="G4" s="94"/>
      <c r="H4" s="94"/>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s="114" customFormat="1" ht="10.199999999999999" x14ac:dyDescent="0.25">
      <c r="A5" s="110" t="s">
        <v>6</v>
      </c>
      <c r="B5" s="110" t="s">
        <v>7</v>
      </c>
      <c r="C5" s="46" t="s">
        <v>8</v>
      </c>
      <c r="D5" s="111" t="s">
        <v>1</v>
      </c>
      <c r="E5" s="112" t="s">
        <v>2</v>
      </c>
      <c r="F5" s="177" t="s">
        <v>3</v>
      </c>
      <c r="G5" s="113"/>
      <c r="H5" s="113"/>
    </row>
    <row r="6" spans="1:49" s="38" customFormat="1" x14ac:dyDescent="0.25">
      <c r="A6" s="32"/>
      <c r="B6" s="69"/>
      <c r="C6" s="47"/>
      <c r="D6" s="48"/>
      <c r="E6" s="95"/>
      <c r="F6" s="178"/>
      <c r="G6" s="96"/>
      <c r="H6" s="96"/>
    </row>
    <row r="8" spans="1:49" ht="39.6" x14ac:dyDescent="0.25">
      <c r="B8" s="33" t="s">
        <v>26</v>
      </c>
    </row>
    <row r="9" spans="1:49" x14ac:dyDescent="0.25">
      <c r="B9" s="33"/>
    </row>
    <row r="10" spans="1:49" ht="26.4" x14ac:dyDescent="0.25">
      <c r="B10" s="33" t="s">
        <v>25</v>
      </c>
    </row>
    <row r="12" spans="1:49" ht="52.8" x14ac:dyDescent="0.25">
      <c r="B12" s="60" t="s">
        <v>111</v>
      </c>
    </row>
    <row r="13" spans="1:49" x14ac:dyDescent="0.25">
      <c r="B13" s="60"/>
    </row>
    <row r="15" spans="1:49" s="40" customFormat="1" x14ac:dyDescent="0.25">
      <c r="A15" s="64"/>
      <c r="B15" s="70" t="s">
        <v>45</v>
      </c>
      <c r="C15" s="51"/>
      <c r="D15" s="65"/>
      <c r="E15" s="98"/>
      <c r="F15" s="179"/>
      <c r="G15" s="99"/>
      <c r="H15" s="99"/>
    </row>
    <row r="16" spans="1:49" s="40" customFormat="1" x14ac:dyDescent="0.25">
      <c r="A16" s="64"/>
      <c r="B16" s="70"/>
      <c r="C16" s="51"/>
      <c r="D16" s="52"/>
      <c r="E16" s="100"/>
      <c r="F16" s="180">
        <f t="shared" ref="F16:F21" si="0">E16*D16</f>
        <v>0</v>
      </c>
      <c r="G16" s="99"/>
      <c r="H16" s="99"/>
    </row>
    <row r="17" spans="1:8" s="40" customFormat="1" x14ac:dyDescent="0.25">
      <c r="A17" s="64"/>
      <c r="B17" s="87" t="s">
        <v>48</v>
      </c>
      <c r="C17" s="51"/>
      <c r="D17" s="52"/>
      <c r="E17" s="100"/>
      <c r="F17" s="180">
        <f t="shared" si="0"/>
        <v>0</v>
      </c>
      <c r="G17" s="99"/>
      <c r="H17" s="99"/>
    </row>
    <row r="18" spans="1:8" x14ac:dyDescent="0.25">
      <c r="B18" s="71"/>
      <c r="C18" s="51"/>
      <c r="D18" s="52"/>
      <c r="E18" s="100"/>
      <c r="F18" s="180">
        <f t="shared" si="0"/>
        <v>0</v>
      </c>
    </row>
    <row r="19" spans="1:8" x14ac:dyDescent="0.25">
      <c r="B19" s="29"/>
      <c r="C19" s="51"/>
      <c r="D19" s="53"/>
      <c r="E19" s="101"/>
      <c r="F19" s="180">
        <f t="shared" si="0"/>
        <v>0</v>
      </c>
    </row>
    <row r="20" spans="1:8" s="63" customFormat="1" x14ac:dyDescent="0.25">
      <c r="A20" s="34" t="s">
        <v>19</v>
      </c>
      <c r="B20" s="61" t="s">
        <v>20</v>
      </c>
      <c r="C20" s="49"/>
      <c r="D20" s="62"/>
      <c r="E20" s="102"/>
      <c r="F20" s="181">
        <f t="shared" si="0"/>
        <v>0</v>
      </c>
      <c r="G20" s="103"/>
      <c r="H20" s="103"/>
    </row>
    <row r="21" spans="1:8" x14ac:dyDescent="0.25">
      <c r="B21" s="30"/>
      <c r="C21" s="51"/>
      <c r="D21" s="53"/>
      <c r="E21" s="101"/>
      <c r="F21" s="180">
        <f t="shared" si="0"/>
        <v>0</v>
      </c>
    </row>
    <row r="22" spans="1:8" x14ac:dyDescent="0.25">
      <c r="B22" s="30" t="s">
        <v>42</v>
      </c>
      <c r="C22" s="51"/>
      <c r="D22" s="53"/>
      <c r="E22" s="101"/>
      <c r="F22" s="180"/>
    </row>
    <row r="23" spans="1:8" ht="211.2" x14ac:dyDescent="0.25">
      <c r="B23" s="30" t="s">
        <v>46</v>
      </c>
      <c r="C23" s="51"/>
      <c r="D23" s="53"/>
      <c r="E23" s="101"/>
      <c r="F23" s="180"/>
    </row>
    <row r="24" spans="1:8" ht="52.8" x14ac:dyDescent="0.25">
      <c r="B24" s="30" t="s">
        <v>66</v>
      </c>
      <c r="C24" s="51"/>
      <c r="D24" s="53"/>
      <c r="E24" s="101"/>
      <c r="F24" s="180"/>
    </row>
    <row r="25" spans="1:8" x14ac:dyDescent="0.25">
      <c r="B25" s="30"/>
      <c r="C25" s="51"/>
      <c r="D25" s="53"/>
      <c r="E25" s="101"/>
      <c r="F25" s="180"/>
    </row>
    <row r="26" spans="1:8" x14ac:dyDescent="0.25">
      <c r="B26" s="30"/>
      <c r="C26" s="51"/>
      <c r="D26" s="53"/>
      <c r="E26" s="101"/>
      <c r="F26" s="180"/>
    </row>
    <row r="27" spans="1:8" ht="26.4" x14ac:dyDescent="0.25">
      <c r="A27" s="17" t="s">
        <v>9</v>
      </c>
      <c r="B27" s="27" t="s">
        <v>49</v>
      </c>
      <c r="C27" s="54"/>
      <c r="D27" s="53"/>
      <c r="E27" s="220"/>
      <c r="F27" s="180">
        <f>E27*D27</f>
        <v>0</v>
      </c>
    </row>
    <row r="28" spans="1:8" x14ac:dyDescent="0.25">
      <c r="B28" s="27"/>
      <c r="C28" s="54" t="s">
        <v>50</v>
      </c>
      <c r="D28" s="53">
        <v>8</v>
      </c>
      <c r="E28" s="220"/>
      <c r="F28" s="180">
        <f>E28*D28</f>
        <v>0</v>
      </c>
    </row>
    <row r="29" spans="1:8" x14ac:dyDescent="0.25">
      <c r="B29" s="27"/>
      <c r="C29" s="54"/>
      <c r="D29" s="53"/>
      <c r="E29" s="220"/>
      <c r="F29" s="180">
        <f t="shared" ref="F29:F58" si="1">E29*D29</f>
        <v>0</v>
      </c>
    </row>
    <row r="30" spans="1:8" ht="26.4" x14ac:dyDescent="0.25">
      <c r="A30" s="17" t="s">
        <v>10</v>
      </c>
      <c r="B30" s="31" t="s">
        <v>57</v>
      </c>
      <c r="C30" s="51"/>
      <c r="D30" s="53"/>
      <c r="E30" s="221"/>
      <c r="F30" s="180">
        <f t="shared" si="1"/>
        <v>0</v>
      </c>
    </row>
    <row r="31" spans="1:8" ht="15.6" x14ac:dyDescent="0.25">
      <c r="B31" s="31"/>
      <c r="C31" s="51" t="s">
        <v>24</v>
      </c>
      <c r="D31" s="53">
        <v>15</v>
      </c>
      <c r="E31" s="221"/>
      <c r="F31" s="180">
        <f t="shared" si="1"/>
        <v>0</v>
      </c>
    </row>
    <row r="32" spans="1:8" x14ac:dyDescent="0.25">
      <c r="B32" s="31"/>
      <c r="C32" s="51"/>
      <c r="D32" s="53"/>
      <c r="E32" s="221"/>
      <c r="F32" s="180">
        <f t="shared" si="1"/>
        <v>0</v>
      </c>
    </row>
    <row r="33" spans="1:6" ht="26.4" x14ac:dyDescent="0.25">
      <c r="A33" s="17" t="s">
        <v>11</v>
      </c>
      <c r="B33" s="31" t="s">
        <v>51</v>
      </c>
      <c r="C33" s="51"/>
      <c r="D33" s="53"/>
      <c r="E33" s="221"/>
      <c r="F33" s="180">
        <f t="shared" si="1"/>
        <v>0</v>
      </c>
    </row>
    <row r="34" spans="1:6" x14ac:dyDescent="0.25">
      <c r="B34" s="31"/>
      <c r="C34" s="51" t="s">
        <v>53</v>
      </c>
      <c r="D34" s="53">
        <v>1</v>
      </c>
      <c r="E34" s="221"/>
      <c r="F34" s="180">
        <f t="shared" si="1"/>
        <v>0</v>
      </c>
    </row>
    <row r="35" spans="1:6" x14ac:dyDescent="0.25">
      <c r="B35" s="31"/>
      <c r="C35" s="51"/>
      <c r="D35" s="53"/>
      <c r="E35" s="221"/>
      <c r="F35" s="180">
        <f t="shared" si="1"/>
        <v>0</v>
      </c>
    </row>
    <row r="36" spans="1:6" ht="52.8" x14ac:dyDescent="0.25">
      <c r="A36" s="17" t="s">
        <v>54</v>
      </c>
      <c r="B36" s="31" t="s">
        <v>55</v>
      </c>
      <c r="C36" s="51"/>
      <c r="D36" s="53"/>
      <c r="E36" s="221"/>
      <c r="F36" s="180">
        <f t="shared" si="1"/>
        <v>0</v>
      </c>
    </row>
    <row r="37" spans="1:6" x14ac:dyDescent="0.25">
      <c r="B37" s="31"/>
      <c r="C37" s="51" t="s">
        <v>53</v>
      </c>
      <c r="D37" s="53">
        <v>1</v>
      </c>
      <c r="E37" s="221"/>
      <c r="F37" s="180">
        <f t="shared" si="1"/>
        <v>0</v>
      </c>
    </row>
    <row r="38" spans="1:6" x14ac:dyDescent="0.25">
      <c r="B38" s="31"/>
      <c r="C38" s="51"/>
      <c r="D38" s="53"/>
      <c r="E38" s="221"/>
      <c r="F38" s="180">
        <f t="shared" si="1"/>
        <v>0</v>
      </c>
    </row>
    <row r="39" spans="1:6" ht="39.6" x14ac:dyDescent="0.25">
      <c r="A39" s="17" t="s">
        <v>56</v>
      </c>
      <c r="B39" s="31" t="s">
        <v>60</v>
      </c>
      <c r="C39" s="51"/>
      <c r="D39" s="53"/>
      <c r="E39" s="221"/>
      <c r="F39" s="180">
        <f t="shared" si="1"/>
        <v>0</v>
      </c>
    </row>
    <row r="40" spans="1:6" x14ac:dyDescent="0.25">
      <c r="B40" s="31" t="s">
        <v>59</v>
      </c>
      <c r="C40" s="51"/>
      <c r="D40" s="53"/>
      <c r="E40" s="221"/>
      <c r="F40" s="180"/>
    </row>
    <row r="41" spans="1:6" x14ac:dyDescent="0.25">
      <c r="B41" s="31"/>
      <c r="C41" s="51" t="s">
        <v>53</v>
      </c>
      <c r="D41" s="53">
        <v>1</v>
      </c>
      <c r="E41" s="221"/>
      <c r="F41" s="180">
        <f t="shared" si="1"/>
        <v>0</v>
      </c>
    </row>
    <row r="42" spans="1:6" x14ac:dyDescent="0.25">
      <c r="B42" s="31"/>
      <c r="C42" s="51"/>
      <c r="D42" s="53"/>
      <c r="E42" s="221"/>
      <c r="F42" s="180">
        <f t="shared" si="1"/>
        <v>0</v>
      </c>
    </row>
    <row r="43" spans="1:6" ht="39.6" x14ac:dyDescent="0.25">
      <c r="A43" s="17" t="s">
        <v>58</v>
      </c>
      <c r="B43" s="31" t="s">
        <v>62</v>
      </c>
      <c r="C43" s="51"/>
      <c r="D43" s="53"/>
      <c r="E43" s="221"/>
      <c r="F43" s="180">
        <f t="shared" si="1"/>
        <v>0</v>
      </c>
    </row>
    <row r="44" spans="1:6" x14ac:dyDescent="0.25">
      <c r="B44" s="31" t="s">
        <v>61</v>
      </c>
      <c r="C44" s="51"/>
      <c r="D44" s="53"/>
      <c r="E44" s="221"/>
      <c r="F44" s="180">
        <f t="shared" si="1"/>
        <v>0</v>
      </c>
    </row>
    <row r="45" spans="1:6" x14ac:dyDescent="0.25">
      <c r="B45" s="31"/>
      <c r="C45" s="51" t="s">
        <v>53</v>
      </c>
      <c r="D45" s="53">
        <v>2</v>
      </c>
      <c r="E45" s="221"/>
      <c r="F45" s="180">
        <f t="shared" si="1"/>
        <v>0</v>
      </c>
    </row>
    <row r="46" spans="1:6" x14ac:dyDescent="0.25">
      <c r="B46" s="31"/>
      <c r="C46" s="51"/>
      <c r="D46" s="53"/>
      <c r="E46" s="221"/>
      <c r="F46" s="180">
        <f t="shared" si="1"/>
        <v>0</v>
      </c>
    </row>
    <row r="47" spans="1:6" ht="42" x14ac:dyDescent="0.25">
      <c r="A47" s="17" t="s">
        <v>63</v>
      </c>
      <c r="B47" s="31" t="s">
        <v>64</v>
      </c>
      <c r="C47" s="51"/>
      <c r="D47" s="53"/>
      <c r="E47" s="221"/>
      <c r="F47" s="180">
        <f t="shared" si="1"/>
        <v>0</v>
      </c>
    </row>
    <row r="48" spans="1:6" x14ac:dyDescent="0.25">
      <c r="B48" s="31"/>
      <c r="C48" s="108" t="s">
        <v>53</v>
      </c>
      <c r="D48" s="53">
        <v>3</v>
      </c>
      <c r="E48" s="221"/>
      <c r="F48" s="180">
        <f t="shared" si="1"/>
        <v>0</v>
      </c>
    </row>
    <row r="49" spans="1:8" x14ac:dyDescent="0.25">
      <c r="B49" s="27"/>
      <c r="C49" s="54"/>
      <c r="D49" s="53"/>
      <c r="E49" s="220"/>
      <c r="F49" s="180">
        <f t="shared" si="1"/>
        <v>0</v>
      </c>
    </row>
    <row r="50" spans="1:8" ht="52.8" x14ac:dyDescent="0.25">
      <c r="A50" s="17" t="s">
        <v>65</v>
      </c>
      <c r="B50" s="27" t="s">
        <v>67</v>
      </c>
      <c r="C50" s="54"/>
      <c r="D50" s="53"/>
      <c r="E50" s="220"/>
      <c r="F50" s="180">
        <f t="shared" si="1"/>
        <v>0</v>
      </c>
    </row>
    <row r="51" spans="1:8" ht="15.6" x14ac:dyDescent="0.25">
      <c r="B51" s="27"/>
      <c r="C51" s="51" t="s">
        <v>52</v>
      </c>
      <c r="D51" s="53">
        <v>1.5</v>
      </c>
      <c r="E51" s="220"/>
      <c r="F51" s="180">
        <f t="shared" si="1"/>
        <v>0</v>
      </c>
    </row>
    <row r="52" spans="1:8" x14ac:dyDescent="0.25">
      <c r="B52" s="27"/>
      <c r="C52" s="54"/>
      <c r="D52" s="53"/>
      <c r="E52" s="220"/>
      <c r="F52" s="180">
        <f t="shared" si="1"/>
        <v>0</v>
      </c>
    </row>
    <row r="53" spans="1:8" ht="26.4" x14ac:dyDescent="0.25">
      <c r="A53" s="17" t="s">
        <v>68</v>
      </c>
      <c r="B53" s="27" t="s">
        <v>69</v>
      </c>
      <c r="C53" s="54"/>
      <c r="D53" s="53"/>
      <c r="E53" s="220"/>
      <c r="F53" s="180">
        <f t="shared" si="1"/>
        <v>0</v>
      </c>
    </row>
    <row r="54" spans="1:8" x14ac:dyDescent="0.25">
      <c r="B54" s="27"/>
      <c r="C54" s="54" t="s">
        <v>50</v>
      </c>
      <c r="D54" s="53">
        <v>2.5</v>
      </c>
      <c r="E54" s="220"/>
      <c r="F54" s="180">
        <f t="shared" si="1"/>
        <v>0</v>
      </c>
    </row>
    <row r="55" spans="1:8" x14ac:dyDescent="0.25">
      <c r="B55" s="27"/>
      <c r="C55" s="54"/>
      <c r="D55" s="53"/>
      <c r="E55" s="220"/>
      <c r="F55" s="180">
        <f t="shared" si="1"/>
        <v>0</v>
      </c>
    </row>
    <row r="56" spans="1:8" ht="26.4" x14ac:dyDescent="0.25">
      <c r="A56" s="17" t="s">
        <v>70</v>
      </c>
      <c r="B56" s="27" t="s">
        <v>71</v>
      </c>
      <c r="C56" s="54"/>
      <c r="D56" s="53"/>
      <c r="E56" s="220"/>
      <c r="F56" s="180">
        <f t="shared" si="1"/>
        <v>0</v>
      </c>
    </row>
    <row r="57" spans="1:8" ht="15.6" x14ac:dyDescent="0.25">
      <c r="B57" s="27"/>
      <c r="C57" s="51" t="s">
        <v>24</v>
      </c>
      <c r="D57" s="53">
        <v>1.5</v>
      </c>
      <c r="E57" s="220"/>
      <c r="F57" s="180">
        <f t="shared" si="1"/>
        <v>0</v>
      </c>
    </row>
    <row r="58" spans="1:8" x14ac:dyDescent="0.25">
      <c r="B58" s="27"/>
      <c r="C58" s="54"/>
      <c r="D58" s="53"/>
      <c r="E58" s="220"/>
      <c r="F58" s="180">
        <f t="shared" si="1"/>
        <v>0</v>
      </c>
    </row>
    <row r="59" spans="1:8" ht="26.4" x14ac:dyDescent="0.25">
      <c r="A59" s="17" t="s">
        <v>72</v>
      </c>
      <c r="B59" s="59" t="s">
        <v>27</v>
      </c>
      <c r="C59" s="51"/>
      <c r="D59" s="53"/>
      <c r="E59" s="221"/>
      <c r="F59" s="180">
        <f t="shared" ref="F59:F60" si="2">E59*D59</f>
        <v>0</v>
      </c>
    </row>
    <row r="60" spans="1:8" ht="15.6" x14ac:dyDescent="0.25">
      <c r="B60" s="59"/>
      <c r="C60" s="51" t="s">
        <v>24</v>
      </c>
      <c r="D60" s="53">
        <v>120</v>
      </c>
      <c r="E60" s="221"/>
      <c r="F60" s="180">
        <f t="shared" si="2"/>
        <v>0</v>
      </c>
    </row>
    <row r="61" spans="1:8" s="41" customFormat="1" x14ac:dyDescent="0.25">
      <c r="A61" s="19"/>
      <c r="B61" s="59"/>
      <c r="C61" s="56"/>
      <c r="D61" s="55"/>
      <c r="E61" s="222"/>
      <c r="F61" s="182">
        <f>D61*E61</f>
        <v>0</v>
      </c>
      <c r="G61" s="104"/>
      <c r="H61" s="104"/>
    </row>
    <row r="62" spans="1:8" x14ac:dyDescent="0.25">
      <c r="B62" s="59"/>
      <c r="C62" s="14"/>
      <c r="D62" s="22"/>
      <c r="E62" s="223"/>
      <c r="F62" s="183"/>
    </row>
    <row r="63" spans="1:8" ht="13.8" thickBot="1" x14ac:dyDescent="0.3">
      <c r="A63" s="21"/>
      <c r="B63" s="72" t="s">
        <v>28</v>
      </c>
      <c r="C63" s="57"/>
      <c r="D63" s="58"/>
      <c r="E63" s="224"/>
      <c r="F63" s="184">
        <f>SUM(F16:F61)</f>
        <v>0</v>
      </c>
    </row>
    <row r="64" spans="1:8" ht="13.8" thickTop="1" x14ac:dyDescent="0.25">
      <c r="E64" s="225"/>
    </row>
    <row r="65" spans="1:8" x14ac:dyDescent="0.25">
      <c r="E65" s="225"/>
    </row>
    <row r="66" spans="1:8" x14ac:dyDescent="0.25">
      <c r="E66" s="225"/>
    </row>
    <row r="67" spans="1:8" s="63" customFormat="1" x14ac:dyDescent="0.25">
      <c r="A67" s="34" t="s">
        <v>29</v>
      </c>
      <c r="B67" s="61" t="s">
        <v>73</v>
      </c>
      <c r="C67" s="49"/>
      <c r="D67" s="62"/>
      <c r="E67" s="102"/>
      <c r="F67" s="180">
        <f t="shared" ref="F67:F117" si="3">E67*D67</f>
        <v>0</v>
      </c>
      <c r="G67" s="103"/>
      <c r="H67" s="103"/>
    </row>
    <row r="68" spans="1:8" s="63" customFormat="1" x14ac:dyDescent="0.25">
      <c r="A68" s="34"/>
      <c r="B68" s="61"/>
      <c r="C68" s="49"/>
      <c r="D68" s="62"/>
      <c r="E68" s="102"/>
      <c r="F68" s="180"/>
      <c r="G68" s="103"/>
      <c r="H68" s="103"/>
    </row>
    <row r="69" spans="1:8" x14ac:dyDescent="0.25">
      <c r="B69" s="109" t="s">
        <v>42</v>
      </c>
      <c r="C69" s="51"/>
      <c r="D69" s="53"/>
      <c r="E69" s="101"/>
      <c r="F69" s="180"/>
    </row>
    <row r="70" spans="1:8" ht="52.8" x14ac:dyDescent="0.25">
      <c r="B70" s="109" t="s">
        <v>81</v>
      </c>
      <c r="C70" s="51"/>
      <c r="D70" s="53"/>
      <c r="E70" s="101"/>
      <c r="F70" s="180"/>
    </row>
    <row r="71" spans="1:8" x14ac:dyDescent="0.25">
      <c r="B71" s="109"/>
      <c r="C71" s="51"/>
      <c r="D71" s="53"/>
      <c r="E71" s="101"/>
      <c r="F71" s="180"/>
    </row>
    <row r="72" spans="1:8" x14ac:dyDescent="0.25">
      <c r="E72" s="225"/>
      <c r="F72" s="180">
        <f t="shared" si="3"/>
        <v>0</v>
      </c>
    </row>
    <row r="73" spans="1:8" ht="39.6" x14ac:dyDescent="0.25">
      <c r="A73" s="17" t="s">
        <v>9</v>
      </c>
      <c r="B73" s="66" t="s">
        <v>76</v>
      </c>
      <c r="E73" s="225"/>
      <c r="F73" s="180">
        <f t="shared" si="3"/>
        <v>0</v>
      </c>
    </row>
    <row r="74" spans="1:8" ht="15.6" x14ac:dyDescent="0.25">
      <c r="C74" s="51" t="s">
        <v>52</v>
      </c>
      <c r="D74" s="45">
        <v>21.5</v>
      </c>
      <c r="E74" s="225"/>
      <c r="F74" s="180">
        <f t="shared" si="3"/>
        <v>0</v>
      </c>
    </row>
    <row r="75" spans="1:8" x14ac:dyDescent="0.25">
      <c r="E75" s="225"/>
      <c r="F75" s="180">
        <f t="shared" si="3"/>
        <v>0</v>
      </c>
    </row>
    <row r="76" spans="1:8" ht="52.8" x14ac:dyDescent="0.25">
      <c r="A76" s="17" t="s">
        <v>10</v>
      </c>
      <c r="B76" s="66" t="s">
        <v>74</v>
      </c>
      <c r="E76" s="225"/>
      <c r="F76" s="180">
        <f t="shared" si="3"/>
        <v>0</v>
      </c>
    </row>
    <row r="77" spans="1:8" ht="15.6" x14ac:dyDescent="0.25">
      <c r="C77" s="51" t="s">
        <v>52</v>
      </c>
      <c r="D77" s="45">
        <v>3.5</v>
      </c>
      <c r="E77" s="225"/>
      <c r="F77" s="180">
        <f t="shared" si="3"/>
        <v>0</v>
      </c>
    </row>
    <row r="78" spans="1:8" x14ac:dyDescent="0.25">
      <c r="E78" s="225"/>
      <c r="F78" s="180">
        <f t="shared" si="3"/>
        <v>0</v>
      </c>
    </row>
    <row r="79" spans="1:8" ht="66" x14ac:dyDescent="0.25">
      <c r="A79" s="17" t="s">
        <v>11</v>
      </c>
      <c r="B79" s="66" t="s">
        <v>75</v>
      </c>
      <c r="E79" s="225"/>
      <c r="F79" s="180">
        <f t="shared" si="3"/>
        <v>0</v>
      </c>
    </row>
    <row r="80" spans="1:8" ht="15.6" x14ac:dyDescent="0.25">
      <c r="C80" s="51" t="s">
        <v>24</v>
      </c>
      <c r="D80" s="45">
        <v>8.5</v>
      </c>
      <c r="E80" s="225"/>
      <c r="F80" s="180">
        <f t="shared" si="3"/>
        <v>0</v>
      </c>
    </row>
    <row r="81" spans="1:6" x14ac:dyDescent="0.25">
      <c r="E81" s="225"/>
      <c r="F81" s="180">
        <f t="shared" si="3"/>
        <v>0</v>
      </c>
    </row>
    <row r="82" spans="1:6" ht="39.6" x14ac:dyDescent="0.25">
      <c r="A82" s="17" t="s">
        <v>54</v>
      </c>
      <c r="B82" s="66" t="s">
        <v>77</v>
      </c>
      <c r="E82" s="225"/>
      <c r="F82" s="180">
        <f t="shared" si="3"/>
        <v>0</v>
      </c>
    </row>
    <row r="83" spans="1:6" ht="26.4" x14ac:dyDescent="0.25">
      <c r="B83" s="66" t="s">
        <v>78</v>
      </c>
      <c r="C83" s="51"/>
      <c r="E83" s="225"/>
      <c r="F83" s="180"/>
    </row>
    <row r="84" spans="1:6" ht="15.6" x14ac:dyDescent="0.25">
      <c r="C84" s="51" t="s">
        <v>52</v>
      </c>
      <c r="D84" s="45">
        <v>3.5</v>
      </c>
      <c r="E84" s="225"/>
      <c r="F84" s="180">
        <f t="shared" ref="F84" si="4">E84*D84</f>
        <v>0</v>
      </c>
    </row>
    <row r="85" spans="1:6" x14ac:dyDescent="0.25">
      <c r="C85" s="51"/>
      <c r="E85" s="225"/>
      <c r="F85" s="180"/>
    </row>
    <row r="86" spans="1:6" ht="39.6" x14ac:dyDescent="0.25">
      <c r="A86" s="17" t="s">
        <v>56</v>
      </c>
      <c r="B86" s="66" t="s">
        <v>79</v>
      </c>
      <c r="E86" s="225"/>
      <c r="F86" s="180">
        <f t="shared" si="3"/>
        <v>0</v>
      </c>
    </row>
    <row r="87" spans="1:6" ht="15.6" x14ac:dyDescent="0.25">
      <c r="C87" s="51" t="s">
        <v>52</v>
      </c>
      <c r="D87" s="45">
        <v>7</v>
      </c>
      <c r="E87" s="225"/>
      <c r="F87" s="180">
        <f t="shared" si="3"/>
        <v>0</v>
      </c>
    </row>
    <row r="88" spans="1:6" x14ac:dyDescent="0.25">
      <c r="E88" s="225"/>
      <c r="F88" s="180">
        <f t="shared" si="3"/>
        <v>0</v>
      </c>
    </row>
    <row r="89" spans="1:6" ht="26.4" x14ac:dyDescent="0.25">
      <c r="A89" s="17" t="s">
        <v>58</v>
      </c>
      <c r="B89" s="66" t="s">
        <v>80</v>
      </c>
      <c r="E89" s="225"/>
      <c r="F89" s="180">
        <f t="shared" si="3"/>
        <v>0</v>
      </c>
    </row>
    <row r="90" spans="1:6" ht="15.6" x14ac:dyDescent="0.25">
      <c r="C90" s="51" t="s">
        <v>52</v>
      </c>
      <c r="D90" s="45">
        <v>27</v>
      </c>
      <c r="E90" s="225"/>
      <c r="F90" s="180">
        <f t="shared" si="3"/>
        <v>0</v>
      </c>
    </row>
    <row r="91" spans="1:6" x14ac:dyDescent="0.25">
      <c r="E91" s="225"/>
      <c r="F91" s="180">
        <f t="shared" si="3"/>
        <v>0</v>
      </c>
    </row>
    <row r="92" spans="1:6" ht="13.8" thickBot="1" x14ac:dyDescent="0.3">
      <c r="A92" s="21"/>
      <c r="B92" s="72" t="s">
        <v>82</v>
      </c>
      <c r="C92" s="57"/>
      <c r="D92" s="58"/>
      <c r="E92" s="224"/>
      <c r="F92" s="184">
        <f>SUM(F67:F90)</f>
        <v>0</v>
      </c>
    </row>
    <row r="93" spans="1:6" ht="13.8" thickTop="1" x14ac:dyDescent="0.25">
      <c r="E93" s="225"/>
      <c r="F93" s="180">
        <f t="shared" si="3"/>
        <v>0</v>
      </c>
    </row>
    <row r="94" spans="1:6" x14ac:dyDescent="0.25">
      <c r="E94" s="225"/>
      <c r="F94" s="180"/>
    </row>
    <row r="95" spans="1:6" x14ac:dyDescent="0.25">
      <c r="E95" s="225"/>
      <c r="F95" s="180"/>
    </row>
    <row r="96" spans="1:6" x14ac:dyDescent="0.25">
      <c r="E96" s="225"/>
      <c r="F96" s="180">
        <f t="shared" si="3"/>
        <v>0</v>
      </c>
    </row>
    <row r="97" spans="1:6" x14ac:dyDescent="0.25">
      <c r="A97" s="34" t="s">
        <v>83</v>
      </c>
      <c r="B97" s="61" t="s">
        <v>84</v>
      </c>
      <c r="E97" s="225"/>
      <c r="F97" s="180">
        <f t="shared" si="3"/>
        <v>0</v>
      </c>
    </row>
    <row r="98" spans="1:6" x14ac:dyDescent="0.25">
      <c r="E98" s="225"/>
      <c r="F98" s="180">
        <f t="shared" si="3"/>
        <v>0</v>
      </c>
    </row>
    <row r="99" spans="1:6" ht="39.6" x14ac:dyDescent="0.25">
      <c r="A99" s="17" t="s">
        <v>9</v>
      </c>
      <c r="B99" s="66" t="s">
        <v>85</v>
      </c>
      <c r="E99" s="225"/>
      <c r="F99" s="180">
        <f t="shared" si="3"/>
        <v>0</v>
      </c>
    </row>
    <row r="100" spans="1:6" x14ac:dyDescent="0.25">
      <c r="B100" s="66" t="s">
        <v>102</v>
      </c>
      <c r="E100" s="225"/>
      <c r="F100" s="180"/>
    </row>
    <row r="101" spans="1:6" ht="15.6" x14ac:dyDescent="0.25">
      <c r="C101" s="51" t="s">
        <v>52</v>
      </c>
      <c r="D101" s="45">
        <v>0.8</v>
      </c>
      <c r="E101" s="225"/>
      <c r="F101" s="180">
        <f t="shared" si="3"/>
        <v>0</v>
      </c>
    </row>
    <row r="102" spans="1:6" x14ac:dyDescent="0.25">
      <c r="E102" s="225"/>
      <c r="F102" s="180">
        <f t="shared" si="3"/>
        <v>0</v>
      </c>
    </row>
    <row r="103" spans="1:6" ht="52.8" x14ac:dyDescent="0.25">
      <c r="A103" s="17" t="s">
        <v>10</v>
      </c>
      <c r="B103" s="66" t="s">
        <v>86</v>
      </c>
      <c r="E103" s="225"/>
      <c r="F103" s="180">
        <f t="shared" si="3"/>
        <v>0</v>
      </c>
    </row>
    <row r="104" spans="1:6" x14ac:dyDescent="0.25">
      <c r="B104" s="66" t="s">
        <v>88</v>
      </c>
      <c r="E104" s="225"/>
      <c r="F104" s="180"/>
    </row>
    <row r="105" spans="1:6" ht="15.6" x14ac:dyDescent="0.25">
      <c r="C105" s="51" t="s">
        <v>52</v>
      </c>
      <c r="D105" s="45">
        <v>2</v>
      </c>
      <c r="E105" s="225"/>
      <c r="F105" s="180">
        <f t="shared" ref="F105" si="5">E105*D105</f>
        <v>0</v>
      </c>
    </row>
    <row r="106" spans="1:6" x14ac:dyDescent="0.25">
      <c r="E106" s="225"/>
      <c r="F106" s="180">
        <f t="shared" si="3"/>
        <v>0</v>
      </c>
    </row>
    <row r="107" spans="1:6" ht="52.8" x14ac:dyDescent="0.25">
      <c r="A107" s="17" t="s">
        <v>11</v>
      </c>
      <c r="B107" s="66" t="s">
        <v>87</v>
      </c>
      <c r="E107" s="225"/>
      <c r="F107" s="180">
        <f t="shared" si="3"/>
        <v>0</v>
      </c>
    </row>
    <row r="108" spans="1:6" ht="15.6" x14ac:dyDescent="0.25">
      <c r="C108" s="51" t="s">
        <v>52</v>
      </c>
      <c r="D108" s="45">
        <v>3</v>
      </c>
      <c r="E108" s="225"/>
      <c r="F108" s="180">
        <f t="shared" si="3"/>
        <v>0</v>
      </c>
    </row>
    <row r="109" spans="1:6" x14ac:dyDescent="0.25">
      <c r="E109" s="225"/>
      <c r="F109" s="180">
        <f t="shared" si="3"/>
        <v>0</v>
      </c>
    </row>
    <row r="110" spans="1:6" ht="26.4" x14ac:dyDescent="0.25">
      <c r="A110" s="17" t="s">
        <v>54</v>
      </c>
      <c r="B110" s="66" t="s">
        <v>89</v>
      </c>
      <c r="E110" s="225"/>
      <c r="F110" s="180">
        <f t="shared" si="3"/>
        <v>0</v>
      </c>
    </row>
    <row r="111" spans="1:6" x14ac:dyDescent="0.25">
      <c r="B111" s="66" t="s">
        <v>90</v>
      </c>
      <c r="E111" s="225"/>
      <c r="F111" s="180">
        <f t="shared" si="3"/>
        <v>0</v>
      </c>
    </row>
    <row r="112" spans="1:6" x14ac:dyDescent="0.25">
      <c r="C112" s="44" t="s">
        <v>91</v>
      </c>
      <c r="D112" s="45">
        <v>620</v>
      </c>
      <c r="E112" s="225"/>
      <c r="F112" s="180">
        <f t="shared" si="3"/>
        <v>0</v>
      </c>
    </row>
    <row r="113" spans="1:6" x14ac:dyDescent="0.25">
      <c r="E113" s="225"/>
      <c r="F113" s="180">
        <f t="shared" si="3"/>
        <v>0</v>
      </c>
    </row>
    <row r="114" spans="1:6" ht="13.8" thickBot="1" x14ac:dyDescent="0.3">
      <c r="A114" s="21"/>
      <c r="B114" s="72" t="s">
        <v>92</v>
      </c>
      <c r="C114" s="57"/>
      <c r="D114" s="58"/>
      <c r="E114" s="224"/>
      <c r="F114" s="184">
        <f>SUM(F97:F112)</f>
        <v>0</v>
      </c>
    </row>
    <row r="115" spans="1:6" ht="13.8" thickTop="1" x14ac:dyDescent="0.25">
      <c r="E115" s="225"/>
      <c r="F115" s="180">
        <f t="shared" si="3"/>
        <v>0</v>
      </c>
    </row>
    <row r="116" spans="1:6" x14ac:dyDescent="0.25">
      <c r="E116" s="225"/>
      <c r="F116" s="180"/>
    </row>
    <row r="117" spans="1:6" x14ac:dyDescent="0.25">
      <c r="E117" s="225"/>
      <c r="F117" s="181">
        <f t="shared" si="3"/>
        <v>0</v>
      </c>
    </row>
    <row r="118" spans="1:6" x14ac:dyDescent="0.25">
      <c r="A118" s="34" t="s">
        <v>35</v>
      </c>
      <c r="B118" s="61" t="s">
        <v>93</v>
      </c>
      <c r="E118" s="225"/>
      <c r="F118" s="180">
        <f t="shared" ref="F118" si="6">E118*D118</f>
        <v>0</v>
      </c>
    </row>
    <row r="119" spans="1:6" x14ac:dyDescent="0.25">
      <c r="E119" s="225"/>
    </row>
    <row r="120" spans="1:6" ht="39.6" x14ac:dyDescent="0.25">
      <c r="A120" s="17" t="s">
        <v>9</v>
      </c>
      <c r="B120" s="66" t="s">
        <v>94</v>
      </c>
      <c r="E120" s="225"/>
    </row>
    <row r="121" spans="1:6" ht="15.6" x14ac:dyDescent="0.25">
      <c r="C121" s="51" t="s">
        <v>24</v>
      </c>
      <c r="D121" s="45">
        <v>4</v>
      </c>
      <c r="E121" s="225"/>
      <c r="F121" s="180">
        <f t="shared" ref="F121:F131" si="7">E121*D121</f>
        <v>0</v>
      </c>
    </row>
    <row r="122" spans="1:6" x14ac:dyDescent="0.25">
      <c r="E122" s="225"/>
      <c r="F122" s="180">
        <f t="shared" si="7"/>
        <v>0</v>
      </c>
    </row>
    <row r="123" spans="1:6" ht="39.6" x14ac:dyDescent="0.25">
      <c r="A123" s="17" t="s">
        <v>10</v>
      </c>
      <c r="B123" s="66" t="s">
        <v>95</v>
      </c>
      <c r="E123" s="225"/>
      <c r="F123" s="180">
        <f t="shared" si="7"/>
        <v>0</v>
      </c>
    </row>
    <row r="124" spans="1:6" ht="15.6" x14ac:dyDescent="0.25">
      <c r="C124" s="51" t="s">
        <v>24</v>
      </c>
      <c r="D124" s="45">
        <v>19.5</v>
      </c>
      <c r="E124" s="225"/>
      <c r="F124" s="180">
        <f t="shared" si="7"/>
        <v>0</v>
      </c>
    </row>
    <row r="125" spans="1:6" x14ac:dyDescent="0.25">
      <c r="E125" s="225"/>
      <c r="F125" s="180">
        <f t="shared" si="7"/>
        <v>0</v>
      </c>
    </row>
    <row r="126" spans="1:6" ht="26.4" x14ac:dyDescent="0.25">
      <c r="A126" s="17" t="s">
        <v>11</v>
      </c>
      <c r="B126" s="66" t="s">
        <v>96</v>
      </c>
      <c r="E126" s="225"/>
      <c r="F126" s="180">
        <f t="shared" si="7"/>
        <v>0</v>
      </c>
    </row>
    <row r="127" spans="1:6" x14ac:dyDescent="0.25">
      <c r="C127" s="44" t="s">
        <v>23</v>
      </c>
      <c r="D127" s="45">
        <v>1</v>
      </c>
      <c r="E127" s="225"/>
      <c r="F127" s="180">
        <f t="shared" si="7"/>
        <v>0</v>
      </c>
    </row>
    <row r="128" spans="1:6" x14ac:dyDescent="0.25">
      <c r="E128" s="225"/>
      <c r="F128" s="180">
        <f t="shared" si="7"/>
        <v>0</v>
      </c>
    </row>
    <row r="129" spans="1:8" ht="13.8" thickBot="1" x14ac:dyDescent="0.3">
      <c r="A129" s="21"/>
      <c r="B129" s="72" t="s">
        <v>97</v>
      </c>
      <c r="C129" s="57"/>
      <c r="D129" s="58"/>
      <c r="E129" s="224"/>
      <c r="F129" s="184">
        <f>SUM(F118:F127)</f>
        <v>0</v>
      </c>
    </row>
    <row r="130" spans="1:8" ht="13.8" thickTop="1" x14ac:dyDescent="0.25">
      <c r="E130" s="225"/>
      <c r="F130" s="180">
        <f t="shared" si="7"/>
        <v>0</v>
      </c>
    </row>
    <row r="131" spans="1:8" x14ac:dyDescent="0.25">
      <c r="E131" s="225"/>
      <c r="F131" s="180">
        <f t="shared" si="7"/>
        <v>0</v>
      </c>
    </row>
    <row r="132" spans="1:8" x14ac:dyDescent="0.25">
      <c r="E132" s="225"/>
    </row>
    <row r="133" spans="1:8" x14ac:dyDescent="0.25">
      <c r="E133" s="225"/>
    </row>
    <row r="134" spans="1:8" s="39" customFormat="1" x14ac:dyDescent="0.25">
      <c r="A134" s="18" t="s">
        <v>101</v>
      </c>
      <c r="B134" s="71" t="s">
        <v>30</v>
      </c>
      <c r="C134" s="49"/>
      <c r="D134" s="50"/>
      <c r="E134" s="226"/>
      <c r="F134" s="185"/>
      <c r="G134" s="107"/>
      <c r="H134" s="107"/>
    </row>
    <row r="135" spans="1:8" x14ac:dyDescent="0.25">
      <c r="E135" s="225"/>
      <c r="F135" s="180">
        <f t="shared" ref="F135:F158" si="8">E135*D135</f>
        <v>0</v>
      </c>
    </row>
    <row r="136" spans="1:8" ht="52.8" x14ac:dyDescent="0.25">
      <c r="A136" s="17" t="s">
        <v>9</v>
      </c>
      <c r="B136" s="66" t="s">
        <v>103</v>
      </c>
      <c r="E136" s="225"/>
      <c r="F136" s="180">
        <f t="shared" si="8"/>
        <v>0</v>
      </c>
    </row>
    <row r="137" spans="1:8" ht="15.6" x14ac:dyDescent="0.25">
      <c r="C137" s="51" t="s">
        <v>24</v>
      </c>
      <c r="D137" s="45">
        <v>7</v>
      </c>
      <c r="E137" s="225"/>
      <c r="F137" s="180">
        <f t="shared" si="8"/>
        <v>0</v>
      </c>
    </row>
    <row r="138" spans="1:8" x14ac:dyDescent="0.25">
      <c r="E138" s="225"/>
      <c r="F138" s="180">
        <f t="shared" si="8"/>
        <v>0</v>
      </c>
    </row>
    <row r="139" spans="1:8" ht="52.8" x14ac:dyDescent="0.25">
      <c r="A139" s="17" t="s">
        <v>10</v>
      </c>
      <c r="B139" s="66" t="s">
        <v>104</v>
      </c>
      <c r="E139" s="225"/>
      <c r="F139" s="180">
        <f t="shared" si="8"/>
        <v>0</v>
      </c>
    </row>
    <row r="140" spans="1:8" ht="15.6" x14ac:dyDescent="0.25">
      <c r="C140" s="51" t="s">
        <v>24</v>
      </c>
      <c r="D140" s="45">
        <v>14.5</v>
      </c>
      <c r="E140" s="225"/>
      <c r="F140" s="180">
        <f t="shared" si="8"/>
        <v>0</v>
      </c>
    </row>
    <row r="141" spans="1:8" x14ac:dyDescent="0.25">
      <c r="E141" s="225"/>
      <c r="F141" s="180">
        <f t="shared" si="8"/>
        <v>0</v>
      </c>
    </row>
    <row r="142" spans="1:8" ht="52.8" x14ac:dyDescent="0.25">
      <c r="A142" s="17" t="s">
        <v>11</v>
      </c>
      <c r="B142" s="66" t="s">
        <v>105</v>
      </c>
      <c r="E142" s="225"/>
      <c r="F142" s="180">
        <f t="shared" si="8"/>
        <v>0</v>
      </c>
    </row>
    <row r="143" spans="1:8" ht="26.4" x14ac:dyDescent="0.25">
      <c r="B143" s="66" t="s">
        <v>106</v>
      </c>
      <c r="E143" s="225"/>
      <c r="F143" s="180"/>
    </row>
    <row r="144" spans="1:8" ht="15.6" x14ac:dyDescent="0.25">
      <c r="C144" s="51" t="s">
        <v>52</v>
      </c>
      <c r="D144" s="45">
        <v>1.1000000000000001</v>
      </c>
      <c r="E144" s="225"/>
      <c r="F144" s="180">
        <f t="shared" si="8"/>
        <v>0</v>
      </c>
    </row>
    <row r="145" spans="1:6" x14ac:dyDescent="0.25">
      <c r="E145" s="225"/>
      <c r="F145" s="180">
        <f t="shared" si="8"/>
        <v>0</v>
      </c>
    </row>
    <row r="146" spans="1:6" ht="52.8" x14ac:dyDescent="0.25">
      <c r="A146" s="17" t="s">
        <v>54</v>
      </c>
      <c r="B146" s="66" t="s">
        <v>107</v>
      </c>
      <c r="E146" s="225"/>
      <c r="F146" s="180">
        <f t="shared" si="8"/>
        <v>0</v>
      </c>
    </row>
    <row r="147" spans="1:6" ht="15.6" x14ac:dyDescent="0.25">
      <c r="C147" s="51" t="s">
        <v>24</v>
      </c>
      <c r="D147" s="45">
        <v>12</v>
      </c>
      <c r="E147" s="225"/>
      <c r="F147" s="180">
        <f t="shared" si="8"/>
        <v>0</v>
      </c>
    </row>
    <row r="148" spans="1:6" x14ac:dyDescent="0.25">
      <c r="E148" s="225"/>
      <c r="F148" s="180">
        <f t="shared" si="8"/>
        <v>0</v>
      </c>
    </row>
    <row r="149" spans="1:6" ht="52.8" x14ac:dyDescent="0.25">
      <c r="A149" s="17" t="s">
        <v>56</v>
      </c>
      <c r="B149" s="66" t="s">
        <v>108</v>
      </c>
      <c r="E149" s="225"/>
      <c r="F149" s="180">
        <f t="shared" si="8"/>
        <v>0</v>
      </c>
    </row>
    <row r="150" spans="1:6" ht="15.6" x14ac:dyDescent="0.25">
      <c r="C150" s="51" t="s">
        <v>24</v>
      </c>
      <c r="D150" s="45">
        <v>1.5</v>
      </c>
      <c r="E150" s="225"/>
      <c r="F150" s="180">
        <f t="shared" si="8"/>
        <v>0</v>
      </c>
    </row>
    <row r="151" spans="1:6" x14ac:dyDescent="0.25">
      <c r="E151" s="225"/>
      <c r="F151" s="180">
        <f t="shared" si="8"/>
        <v>0</v>
      </c>
    </row>
    <row r="152" spans="1:6" ht="26.4" x14ac:dyDescent="0.25">
      <c r="A152" s="17" t="s">
        <v>58</v>
      </c>
      <c r="B152" s="66" t="s">
        <v>110</v>
      </c>
      <c r="E152" s="225"/>
      <c r="F152" s="180">
        <f t="shared" si="8"/>
        <v>0</v>
      </c>
    </row>
    <row r="153" spans="1:6" x14ac:dyDescent="0.25">
      <c r="C153" s="44" t="s">
        <v>109</v>
      </c>
      <c r="D153" s="45">
        <v>10</v>
      </c>
      <c r="E153" s="225"/>
      <c r="F153" s="180">
        <f t="shared" si="8"/>
        <v>0</v>
      </c>
    </row>
    <row r="154" spans="1:6" x14ac:dyDescent="0.25">
      <c r="E154" s="225"/>
      <c r="F154" s="180"/>
    </row>
    <row r="155" spans="1:6" ht="52.8" x14ac:dyDescent="0.25">
      <c r="A155" s="17" t="s">
        <v>63</v>
      </c>
      <c r="B155" s="66" t="s">
        <v>143</v>
      </c>
      <c r="E155" s="225"/>
      <c r="F155" s="180">
        <f t="shared" si="8"/>
        <v>0</v>
      </c>
    </row>
    <row r="156" spans="1:6" ht="26.4" x14ac:dyDescent="0.25">
      <c r="B156" s="66" t="s">
        <v>144</v>
      </c>
      <c r="E156" s="225"/>
      <c r="F156" s="180">
        <f t="shared" si="8"/>
        <v>0</v>
      </c>
    </row>
    <row r="157" spans="1:6" x14ac:dyDescent="0.25">
      <c r="C157" s="44" t="s">
        <v>53</v>
      </c>
      <c r="D157" s="45">
        <v>1</v>
      </c>
      <c r="E157" s="225"/>
      <c r="F157" s="180">
        <f t="shared" si="8"/>
        <v>0</v>
      </c>
    </row>
    <row r="158" spans="1:6" x14ac:dyDescent="0.25">
      <c r="E158" s="225"/>
      <c r="F158" s="180">
        <f t="shared" si="8"/>
        <v>0</v>
      </c>
    </row>
    <row r="159" spans="1:6" ht="39.6" x14ac:dyDescent="0.25">
      <c r="A159" s="17" t="s">
        <v>65</v>
      </c>
      <c r="B159" s="59" t="s">
        <v>43</v>
      </c>
      <c r="E159" s="225"/>
      <c r="F159" s="180">
        <f t="shared" ref="F159:F160" si="9">E159*D159</f>
        <v>0</v>
      </c>
    </row>
    <row r="160" spans="1:6" ht="15.6" x14ac:dyDescent="0.25">
      <c r="C160" s="51" t="s">
        <v>24</v>
      </c>
      <c r="D160" s="45">
        <v>50</v>
      </c>
      <c r="E160" s="225"/>
      <c r="F160" s="180">
        <f t="shared" si="9"/>
        <v>0</v>
      </c>
    </row>
    <row r="162" spans="1:6" ht="13.8" thickBot="1" x14ac:dyDescent="0.3">
      <c r="A162" s="21"/>
      <c r="B162" s="72" t="s">
        <v>33</v>
      </c>
      <c r="C162" s="57"/>
      <c r="D162" s="58"/>
      <c r="E162" s="105"/>
      <c r="F162" s="184">
        <f>SUM(F134:F160)</f>
        <v>0</v>
      </c>
    </row>
    <row r="163" spans="1:6" ht="13.8" thickTop="1" x14ac:dyDescent="0.25"/>
  </sheetData>
  <sheetProtection algorithmName="SHA-512" hashValue="G9eCp4D9xvPkNCnmLYUWGxs0x1Q5hQG3Ncl/cpnSg8E002gNJvkySg997qz67oucZjS5Z7hls5H5zzRW4u3ydA==" saltValue="hJe3GKqqYVtaTpV3rNHT2w==" spinCount="100000" sheet="1" selectLockedCells="1"/>
  <pageMargins left="0.59055118110236227" right="0.15748031496062992" top="0.59055118110236227" bottom="0.59055118110236227" header="0" footer="0"/>
  <pageSetup paperSize="9" orientation="portrait" r:id="rId1"/>
  <headerFooter alignWithMargins="0">
    <oddHeader>&amp;LNaročnik: OBČINA LENART
Trg osvoboditve 7, Lenart&amp;RObjekt: Občinska in upravna stavba Lenart</oddHeader>
    <oddFooter>&amp;A&amp;RStran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126"/>
  <sheetViews>
    <sheetView showZeros="0" view="pageBreakPreview" zoomScaleNormal="100" zoomScaleSheetLayoutView="100" workbookViewId="0">
      <selection activeCell="E15" sqref="E15"/>
    </sheetView>
  </sheetViews>
  <sheetFormatPr defaultColWidth="9.109375" defaultRowHeight="13.2" x14ac:dyDescent="0.25"/>
  <cols>
    <col min="1" max="1" width="5.77734375" style="17" customWidth="1"/>
    <col min="2" max="2" width="45.77734375" style="66" customWidth="1"/>
    <col min="3" max="3" width="6" style="44" customWidth="1"/>
    <col min="4" max="4" width="8.33203125" style="45" bestFit="1" customWidth="1"/>
    <col min="5" max="5" width="13.33203125" style="93" customWidth="1"/>
    <col min="6" max="6" width="13.77734375" style="187" customWidth="1"/>
    <col min="7" max="7" width="9.109375" style="97"/>
    <col min="8" max="16384" width="9.109375" style="36"/>
  </cols>
  <sheetData>
    <row r="1" spans="1:49" s="35" customFormat="1" x14ac:dyDescent="0.25">
      <c r="A1" s="28"/>
      <c r="B1" s="67"/>
      <c r="C1" s="42"/>
      <c r="D1" s="43"/>
      <c r="E1" s="91"/>
      <c r="F1" s="186"/>
      <c r="G1" s="92"/>
    </row>
    <row r="2" spans="1:49" s="35" customFormat="1" x14ac:dyDescent="0.25">
      <c r="A2" s="28"/>
      <c r="B2" s="67"/>
      <c r="C2" s="42"/>
      <c r="D2" s="43"/>
      <c r="E2" s="91"/>
      <c r="F2" s="186"/>
      <c r="G2" s="92"/>
    </row>
    <row r="3" spans="1:49" s="35" customFormat="1" x14ac:dyDescent="0.25">
      <c r="A3" s="20">
        <v>2</v>
      </c>
      <c r="B3" s="68" t="s">
        <v>18</v>
      </c>
      <c r="C3" s="42"/>
      <c r="D3" s="43"/>
      <c r="E3" s="91"/>
      <c r="F3" s="186"/>
      <c r="G3" s="92"/>
    </row>
    <row r="4" spans="1:49" x14ac:dyDescent="0.25">
      <c r="G4" s="94"/>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s="114" customFormat="1" ht="10.199999999999999" x14ac:dyDescent="0.25">
      <c r="A5" s="110" t="s">
        <v>6</v>
      </c>
      <c r="B5" s="110" t="s">
        <v>7</v>
      </c>
      <c r="C5" s="46" t="s">
        <v>8</v>
      </c>
      <c r="D5" s="111" t="s">
        <v>1</v>
      </c>
      <c r="E5" s="112" t="s">
        <v>2</v>
      </c>
      <c r="F5" s="188" t="s">
        <v>3</v>
      </c>
      <c r="G5" s="113"/>
    </row>
    <row r="6" spans="1:49" s="38" customFormat="1" x14ac:dyDescent="0.25">
      <c r="A6" s="32"/>
      <c r="B6" s="69"/>
      <c r="C6" s="47"/>
      <c r="D6" s="48"/>
      <c r="E6" s="95"/>
      <c r="F6" s="189"/>
      <c r="G6" s="96"/>
    </row>
    <row r="8" spans="1:49" ht="39.6" x14ac:dyDescent="0.25">
      <c r="B8" s="33" t="s">
        <v>26</v>
      </c>
    </row>
    <row r="9" spans="1:49" x14ac:dyDescent="0.25">
      <c r="B9" s="33"/>
    </row>
    <row r="10" spans="1:49" ht="26.4" x14ac:dyDescent="0.25">
      <c r="B10" s="33" t="s">
        <v>25</v>
      </c>
    </row>
    <row r="12" spans="1:49" ht="66" x14ac:dyDescent="0.25">
      <c r="B12" s="88" t="s">
        <v>112</v>
      </c>
    </row>
    <row r="13" spans="1:49" ht="26.4" x14ac:dyDescent="0.25">
      <c r="B13" s="33" t="s">
        <v>25</v>
      </c>
    </row>
    <row r="14" spans="1:49" x14ac:dyDescent="0.25">
      <c r="B14" s="33"/>
    </row>
    <row r="15" spans="1:49" ht="66" x14ac:dyDescent="0.25">
      <c r="B15" s="33" t="s">
        <v>47</v>
      </c>
    </row>
    <row r="17" spans="1:7" s="40" customFormat="1" x14ac:dyDescent="0.25">
      <c r="A17" s="64"/>
      <c r="B17" s="70" t="s">
        <v>45</v>
      </c>
      <c r="C17" s="51"/>
      <c r="D17" s="65"/>
      <c r="E17" s="98"/>
      <c r="F17" s="190"/>
      <c r="G17" s="99"/>
    </row>
    <row r="18" spans="1:7" s="40" customFormat="1" x14ac:dyDescent="0.25">
      <c r="A18" s="64"/>
      <c r="B18" s="70"/>
      <c r="C18" s="51"/>
      <c r="D18" s="52"/>
      <c r="E18" s="100">
        <v>0</v>
      </c>
      <c r="F18" s="191">
        <f t="shared" ref="F18:F19" si="0">E18*D18</f>
        <v>0</v>
      </c>
      <c r="G18" s="99"/>
    </row>
    <row r="19" spans="1:7" x14ac:dyDescent="0.25">
      <c r="B19" s="29"/>
      <c r="C19" s="51"/>
      <c r="D19" s="53"/>
      <c r="E19" s="101"/>
      <c r="F19" s="191">
        <f t="shared" si="0"/>
        <v>0</v>
      </c>
    </row>
    <row r="20" spans="1:7" s="63" customFormat="1" x14ac:dyDescent="0.25">
      <c r="A20" s="34" t="s">
        <v>19</v>
      </c>
      <c r="B20" s="61" t="s">
        <v>116</v>
      </c>
      <c r="C20" s="49"/>
      <c r="D20" s="62"/>
      <c r="E20" s="102"/>
      <c r="F20" s="192">
        <f>E20*D20</f>
        <v>0</v>
      </c>
      <c r="G20" s="103"/>
    </row>
    <row r="22" spans="1:7" x14ac:dyDescent="0.25">
      <c r="B22" s="89" t="s">
        <v>131</v>
      </c>
    </row>
    <row r="23" spans="1:7" x14ac:dyDescent="0.25">
      <c r="B23" s="89"/>
    </row>
    <row r="24" spans="1:7" ht="26.4" x14ac:dyDescent="0.25">
      <c r="B24" s="66" t="s">
        <v>128</v>
      </c>
    </row>
    <row r="25" spans="1:7" x14ac:dyDescent="0.25">
      <c r="B25" s="66" t="s">
        <v>113</v>
      </c>
    </row>
    <row r="26" spans="1:7" x14ac:dyDescent="0.25">
      <c r="B26" s="66" t="s">
        <v>114</v>
      </c>
    </row>
    <row r="27" spans="1:7" x14ac:dyDescent="0.25">
      <c r="B27" s="66" t="s">
        <v>115</v>
      </c>
    </row>
    <row r="28" spans="1:7" s="40" customFormat="1" x14ac:dyDescent="0.25">
      <c r="A28" s="64"/>
      <c r="B28" s="70" t="s">
        <v>118</v>
      </c>
      <c r="C28" s="51"/>
      <c r="D28" s="65"/>
      <c r="E28" s="98"/>
      <c r="F28" s="190"/>
      <c r="G28" s="99"/>
    </row>
    <row r="29" spans="1:7" s="40" customFormat="1" x14ac:dyDescent="0.25">
      <c r="A29" s="64"/>
      <c r="B29" s="70" t="s">
        <v>119</v>
      </c>
      <c r="C29" s="51"/>
      <c r="D29" s="65"/>
      <c r="E29" s="98"/>
      <c r="F29" s="190"/>
      <c r="G29" s="99"/>
    </row>
    <row r="30" spans="1:7" s="40" customFormat="1" ht="79.2" x14ac:dyDescent="0.25">
      <c r="A30" s="64"/>
      <c r="B30" s="70" t="s">
        <v>120</v>
      </c>
      <c r="C30" s="51"/>
      <c r="D30" s="65"/>
      <c r="E30" s="98"/>
      <c r="F30" s="190"/>
      <c r="G30" s="99"/>
    </row>
    <row r="31" spans="1:7" s="40" customFormat="1" ht="79.2" x14ac:dyDescent="0.25">
      <c r="A31" s="64"/>
      <c r="B31" s="70" t="s">
        <v>121</v>
      </c>
      <c r="C31" s="51"/>
      <c r="D31" s="65"/>
      <c r="E31" s="98"/>
      <c r="F31" s="190"/>
      <c r="G31" s="99"/>
    </row>
    <row r="32" spans="1:7" s="40" customFormat="1" ht="145.19999999999999" x14ac:dyDescent="0.25">
      <c r="A32" s="64"/>
      <c r="B32" s="70" t="s">
        <v>122</v>
      </c>
      <c r="C32" s="51"/>
      <c r="D32" s="65"/>
      <c r="E32" s="98"/>
      <c r="F32" s="190"/>
      <c r="G32" s="99"/>
    </row>
    <row r="33" spans="1:7" s="40" customFormat="1" ht="79.2" x14ac:dyDescent="0.25">
      <c r="A33" s="64"/>
      <c r="B33" s="70" t="s">
        <v>123</v>
      </c>
      <c r="C33" s="51"/>
      <c r="D33" s="65"/>
      <c r="E33" s="98"/>
      <c r="F33" s="190"/>
      <c r="G33" s="99"/>
    </row>
    <row r="34" spans="1:7" s="40" customFormat="1" ht="52.8" x14ac:dyDescent="0.25">
      <c r="A34" s="64"/>
      <c r="B34" s="70" t="s">
        <v>124</v>
      </c>
      <c r="C34" s="51"/>
      <c r="D34" s="65"/>
      <c r="E34" s="98"/>
      <c r="F34" s="190"/>
      <c r="G34" s="99"/>
    </row>
    <row r="35" spans="1:7" s="40" customFormat="1" ht="26.4" x14ac:dyDescent="0.25">
      <c r="A35" s="64"/>
      <c r="B35" s="70" t="s">
        <v>125</v>
      </c>
      <c r="C35" s="51"/>
      <c r="D35" s="65"/>
      <c r="E35" s="98"/>
      <c r="F35" s="190"/>
      <c r="G35" s="99"/>
    </row>
    <row r="36" spans="1:7" s="40" customFormat="1" ht="26.4" x14ac:dyDescent="0.25">
      <c r="A36" s="64"/>
      <c r="B36" s="70" t="s">
        <v>126</v>
      </c>
      <c r="C36" s="51"/>
      <c r="D36" s="65"/>
      <c r="E36" s="98"/>
      <c r="F36" s="190"/>
      <c r="G36" s="99"/>
    </row>
    <row r="37" spans="1:7" s="40" customFormat="1" ht="39.6" x14ac:dyDescent="0.25">
      <c r="A37" s="64"/>
      <c r="B37" s="70" t="s">
        <v>127</v>
      </c>
      <c r="C37" s="51"/>
      <c r="D37" s="65"/>
      <c r="E37" s="98"/>
      <c r="F37" s="190"/>
      <c r="G37" s="99"/>
    </row>
    <row r="38" spans="1:7" ht="39.6" x14ac:dyDescent="0.25">
      <c r="B38" s="66" t="s">
        <v>129</v>
      </c>
    </row>
    <row r="39" spans="1:7" ht="26.4" x14ac:dyDescent="0.25">
      <c r="B39" s="27" t="s">
        <v>130</v>
      </c>
      <c r="C39" s="54"/>
      <c r="D39" s="53"/>
      <c r="F39" s="191">
        <f t="shared" ref="F39:F61" si="1">E39*D39</f>
        <v>0</v>
      </c>
    </row>
    <row r="40" spans="1:7" x14ac:dyDescent="0.25">
      <c r="F40" s="191">
        <f t="shared" si="1"/>
        <v>0</v>
      </c>
    </row>
    <row r="41" spans="1:7" x14ac:dyDescent="0.25">
      <c r="B41" s="89" t="s">
        <v>132</v>
      </c>
      <c r="F41" s="191">
        <f t="shared" si="1"/>
        <v>0</v>
      </c>
    </row>
    <row r="42" spans="1:7" x14ac:dyDescent="0.25">
      <c r="B42" s="27"/>
      <c r="C42" s="54"/>
      <c r="D42" s="53"/>
      <c r="F42" s="191">
        <f t="shared" si="1"/>
        <v>0</v>
      </c>
    </row>
    <row r="43" spans="1:7" ht="39.6" x14ac:dyDescent="0.25">
      <c r="B43" s="66" t="s">
        <v>133</v>
      </c>
      <c r="F43" s="191">
        <f t="shared" si="1"/>
        <v>0</v>
      </c>
    </row>
    <row r="44" spans="1:7" x14ac:dyDescent="0.25">
      <c r="B44" s="66" t="s">
        <v>134</v>
      </c>
      <c r="F44" s="191">
        <f t="shared" si="1"/>
        <v>0</v>
      </c>
    </row>
    <row r="45" spans="1:7" ht="39.6" x14ac:dyDescent="0.25">
      <c r="B45" s="27" t="s">
        <v>135</v>
      </c>
      <c r="C45" s="54"/>
      <c r="D45" s="53"/>
      <c r="F45" s="191">
        <f t="shared" si="1"/>
        <v>0</v>
      </c>
    </row>
    <row r="46" spans="1:7" ht="26.4" x14ac:dyDescent="0.25">
      <c r="B46" s="66" t="s">
        <v>136</v>
      </c>
      <c r="F46" s="191">
        <f t="shared" si="1"/>
        <v>0</v>
      </c>
    </row>
    <row r="47" spans="1:7" x14ac:dyDescent="0.25">
      <c r="B47" s="66" t="s">
        <v>137</v>
      </c>
      <c r="F47" s="191"/>
    </row>
    <row r="48" spans="1:7" ht="28.8" x14ac:dyDescent="0.25">
      <c r="B48" s="27" t="s">
        <v>138</v>
      </c>
      <c r="C48" s="54"/>
      <c r="D48" s="53"/>
      <c r="F48" s="191">
        <f t="shared" ref="F48:F58" si="2">E48*D48</f>
        <v>0</v>
      </c>
    </row>
    <row r="49" spans="1:6" x14ac:dyDescent="0.25">
      <c r="B49" s="27"/>
      <c r="C49" s="54"/>
      <c r="D49" s="53"/>
      <c r="F49" s="191"/>
    </row>
    <row r="50" spans="1:6" ht="92.4" x14ac:dyDescent="0.25">
      <c r="B50" s="27" t="s">
        <v>169</v>
      </c>
      <c r="C50" s="54"/>
      <c r="D50" s="53"/>
      <c r="F50" s="191"/>
    </row>
    <row r="51" spans="1:6" x14ac:dyDescent="0.25">
      <c r="B51" s="27"/>
      <c r="C51" s="54"/>
      <c r="D51" s="53"/>
      <c r="F51" s="191"/>
    </row>
    <row r="52" spans="1:6" ht="52.8" x14ac:dyDescent="0.25">
      <c r="B52" s="27" t="s">
        <v>170</v>
      </c>
      <c r="C52" s="54"/>
      <c r="D52" s="53"/>
      <c r="F52" s="191"/>
    </row>
    <row r="53" spans="1:6" x14ac:dyDescent="0.25">
      <c r="B53" s="27"/>
      <c r="C53" s="54"/>
      <c r="D53" s="53"/>
      <c r="F53" s="191"/>
    </row>
    <row r="54" spans="1:6" ht="198" x14ac:dyDescent="0.25">
      <c r="B54" s="27" t="s">
        <v>172</v>
      </c>
      <c r="C54" s="54"/>
      <c r="D54" s="53"/>
      <c r="F54" s="191"/>
    </row>
    <row r="55" spans="1:6" x14ac:dyDescent="0.25">
      <c r="B55" s="27"/>
      <c r="C55" s="54"/>
      <c r="D55" s="53"/>
      <c r="F55" s="191"/>
    </row>
    <row r="56" spans="1:6" ht="171.6" x14ac:dyDescent="0.25">
      <c r="B56" s="27" t="s">
        <v>145</v>
      </c>
      <c r="C56" s="54"/>
      <c r="D56" s="53"/>
      <c r="F56" s="191"/>
    </row>
    <row r="57" spans="1:6" ht="105.6" x14ac:dyDescent="0.25">
      <c r="B57" s="27" t="s">
        <v>146</v>
      </c>
      <c r="C57" s="54"/>
      <c r="D57" s="53"/>
      <c r="F57" s="191"/>
    </row>
    <row r="58" spans="1:6" x14ac:dyDescent="0.25">
      <c r="F58" s="191">
        <f t="shared" si="2"/>
        <v>0</v>
      </c>
    </row>
    <row r="59" spans="1:6" ht="39.6" x14ac:dyDescent="0.25">
      <c r="A59" s="17" t="s">
        <v>9</v>
      </c>
      <c r="B59" s="66" t="s">
        <v>139</v>
      </c>
      <c r="F59" s="191"/>
    </row>
    <row r="60" spans="1:6" x14ac:dyDescent="0.25">
      <c r="C60" s="44" t="s">
        <v>53</v>
      </c>
      <c r="D60" s="45">
        <v>1</v>
      </c>
      <c r="F60" s="191">
        <f t="shared" si="1"/>
        <v>0</v>
      </c>
    </row>
    <row r="61" spans="1:6" x14ac:dyDescent="0.25">
      <c r="B61" s="27"/>
      <c r="C61" s="51"/>
      <c r="D61" s="53"/>
      <c r="F61" s="191">
        <f t="shared" si="1"/>
        <v>0</v>
      </c>
    </row>
    <row r="62" spans="1:6" x14ac:dyDescent="0.25">
      <c r="A62" s="36"/>
    </row>
    <row r="64" spans="1:6" ht="13.8" thickBot="1" x14ac:dyDescent="0.3">
      <c r="A64" s="21"/>
      <c r="B64" s="72" t="s">
        <v>117</v>
      </c>
      <c r="C64" s="57"/>
      <c r="D64" s="58"/>
      <c r="E64" s="105"/>
      <c r="F64" s="184">
        <f>SUM(F24:F62)</f>
        <v>0</v>
      </c>
    </row>
    <row r="65" spans="1:7" ht="13.8" thickTop="1" x14ac:dyDescent="0.25"/>
    <row r="69" spans="1:7" s="39" customFormat="1" x14ac:dyDescent="0.25">
      <c r="A69" s="18" t="s">
        <v>29</v>
      </c>
      <c r="B69" s="71" t="s">
        <v>37</v>
      </c>
      <c r="C69" s="49"/>
      <c r="D69" s="50"/>
      <c r="E69" s="106"/>
      <c r="F69" s="193"/>
      <c r="G69" s="107"/>
    </row>
    <row r="72" spans="1:7" ht="52.8" x14ac:dyDescent="0.25">
      <c r="A72" s="17" t="s">
        <v>9</v>
      </c>
      <c r="B72" s="27" t="s">
        <v>142</v>
      </c>
      <c r="F72" s="191">
        <f t="shared" ref="F72:F75" si="3">E72*D72</f>
        <v>0</v>
      </c>
    </row>
    <row r="73" spans="1:7" ht="26.4" x14ac:dyDescent="0.25">
      <c r="B73" s="27" t="s">
        <v>219</v>
      </c>
      <c r="F73" s="191">
        <f t="shared" si="3"/>
        <v>0</v>
      </c>
    </row>
    <row r="74" spans="1:7" ht="15.6" x14ac:dyDescent="0.25">
      <c r="C74" s="51" t="s">
        <v>24</v>
      </c>
      <c r="D74" s="45">
        <v>130</v>
      </c>
      <c r="F74" s="191">
        <f t="shared" si="3"/>
        <v>0</v>
      </c>
    </row>
    <row r="75" spans="1:7" x14ac:dyDescent="0.25">
      <c r="F75" s="191">
        <f t="shared" si="3"/>
        <v>0</v>
      </c>
    </row>
    <row r="77" spans="1:7" ht="13.8" thickBot="1" x14ac:dyDescent="0.3">
      <c r="A77" s="21"/>
      <c r="B77" s="72" t="s">
        <v>38</v>
      </c>
      <c r="C77" s="57"/>
      <c r="D77" s="58"/>
      <c r="E77" s="105"/>
      <c r="F77" s="184">
        <f>SUM(F69:F76)</f>
        <v>0</v>
      </c>
    </row>
    <row r="78" spans="1:7" ht="13.8" thickTop="1" x14ac:dyDescent="0.25"/>
    <row r="81" spans="1:6" ht="12.6" customHeight="1" x14ac:dyDescent="0.25">
      <c r="A81" s="18" t="s">
        <v>83</v>
      </c>
      <c r="B81" s="71" t="s">
        <v>141</v>
      </c>
    </row>
    <row r="83" spans="1:6" ht="92.4" x14ac:dyDescent="0.25">
      <c r="A83" s="17" t="s">
        <v>9</v>
      </c>
      <c r="B83" s="66" t="s">
        <v>173</v>
      </c>
    </row>
    <row r="84" spans="1:6" x14ac:dyDescent="0.25">
      <c r="C84" s="44" t="s">
        <v>53</v>
      </c>
      <c r="D84" s="45">
        <v>2</v>
      </c>
      <c r="F84" s="191">
        <f t="shared" ref="F84" si="4">E84*D84</f>
        <v>0</v>
      </c>
    </row>
    <row r="86" spans="1:6" ht="13.8" thickBot="1" x14ac:dyDescent="0.3">
      <c r="A86" s="21"/>
      <c r="B86" s="72" t="s">
        <v>174</v>
      </c>
      <c r="C86" s="57"/>
      <c r="D86" s="58"/>
      <c r="E86" s="105"/>
      <c r="F86" s="184">
        <f>SUM(F78:F85)</f>
        <v>0</v>
      </c>
    </row>
    <row r="87" spans="1:6" ht="13.8" thickTop="1" x14ac:dyDescent="0.25"/>
    <row r="91" spans="1:6" ht="12.6" customHeight="1" x14ac:dyDescent="0.25">
      <c r="A91" s="18" t="s">
        <v>35</v>
      </c>
      <c r="B91" s="71" t="s">
        <v>175</v>
      </c>
    </row>
    <row r="93" spans="1:6" ht="79.2" x14ac:dyDescent="0.25">
      <c r="B93" s="66" t="s">
        <v>176</v>
      </c>
    </row>
    <row r="94" spans="1:6" x14ac:dyDescent="0.25">
      <c r="C94" s="51" t="s">
        <v>53</v>
      </c>
      <c r="D94" s="45">
        <v>2</v>
      </c>
      <c r="F94" s="191">
        <f t="shared" ref="F94" si="5">E94*D94</f>
        <v>0</v>
      </c>
    </row>
    <row r="96" spans="1:6" ht="13.8" thickBot="1" x14ac:dyDescent="0.3">
      <c r="A96" s="21"/>
      <c r="B96" s="72" t="s">
        <v>177</v>
      </c>
      <c r="C96" s="57"/>
      <c r="D96" s="58"/>
      <c r="E96" s="105"/>
      <c r="F96" s="184">
        <f>SUM(F88:F95)</f>
        <v>0</v>
      </c>
    </row>
    <row r="97" spans="1:6" ht="13.8" thickTop="1" x14ac:dyDescent="0.25"/>
    <row r="100" spans="1:6" ht="12.6" customHeight="1" x14ac:dyDescent="0.25">
      <c r="A100" s="18" t="s">
        <v>101</v>
      </c>
      <c r="B100" s="71" t="s">
        <v>178</v>
      </c>
    </row>
    <row r="102" spans="1:6" ht="79.2" x14ac:dyDescent="0.25">
      <c r="A102" s="17" t="s">
        <v>9</v>
      </c>
      <c r="B102" s="66" t="s">
        <v>179</v>
      </c>
    </row>
    <row r="103" spans="1:6" ht="15.6" x14ac:dyDescent="0.25">
      <c r="C103" s="51" t="s">
        <v>24</v>
      </c>
      <c r="D103" s="45">
        <v>6</v>
      </c>
      <c r="F103" s="191">
        <f t="shared" ref="F103:F122" si="6">E103*D103</f>
        <v>0</v>
      </c>
    </row>
    <row r="104" spans="1:6" x14ac:dyDescent="0.25">
      <c r="F104" s="191">
        <f t="shared" si="6"/>
        <v>0</v>
      </c>
    </row>
    <row r="105" spans="1:6" ht="52.8" x14ac:dyDescent="0.25">
      <c r="A105" s="17" t="s">
        <v>10</v>
      </c>
      <c r="B105" s="66" t="s">
        <v>183</v>
      </c>
      <c r="F105" s="191">
        <f t="shared" si="6"/>
        <v>0</v>
      </c>
    </row>
    <row r="106" spans="1:6" ht="15.6" x14ac:dyDescent="0.25">
      <c r="C106" s="51" t="s">
        <v>24</v>
      </c>
      <c r="D106" s="45">
        <v>6</v>
      </c>
      <c r="F106" s="191">
        <f t="shared" si="6"/>
        <v>0</v>
      </c>
    </row>
    <row r="107" spans="1:6" x14ac:dyDescent="0.25">
      <c r="F107" s="191">
        <f t="shared" si="6"/>
        <v>0</v>
      </c>
    </row>
    <row r="108" spans="1:6" x14ac:dyDescent="0.25">
      <c r="A108" s="17" t="s">
        <v>11</v>
      </c>
      <c r="B108" s="66" t="s">
        <v>180</v>
      </c>
      <c r="F108" s="191">
        <f t="shared" si="6"/>
        <v>0</v>
      </c>
    </row>
    <row r="109" spans="1:6" ht="15.6" x14ac:dyDescent="0.25">
      <c r="C109" s="51" t="s">
        <v>24</v>
      </c>
      <c r="D109" s="45">
        <v>6</v>
      </c>
      <c r="F109" s="191">
        <f t="shared" si="6"/>
        <v>0</v>
      </c>
    </row>
    <row r="110" spans="1:6" x14ac:dyDescent="0.25">
      <c r="F110" s="191">
        <f t="shared" si="6"/>
        <v>0</v>
      </c>
    </row>
    <row r="111" spans="1:6" ht="66" x14ac:dyDescent="0.25">
      <c r="A111" s="17" t="s">
        <v>54</v>
      </c>
      <c r="B111" s="66" t="s">
        <v>181</v>
      </c>
      <c r="F111" s="191">
        <f t="shared" si="6"/>
        <v>0</v>
      </c>
    </row>
    <row r="112" spans="1:6" x14ac:dyDescent="0.25">
      <c r="C112" s="44" t="s">
        <v>50</v>
      </c>
      <c r="D112" s="45">
        <v>13</v>
      </c>
      <c r="F112" s="191">
        <f t="shared" si="6"/>
        <v>0</v>
      </c>
    </row>
    <row r="113" spans="1:6" x14ac:dyDescent="0.25">
      <c r="F113" s="191">
        <f t="shared" si="6"/>
        <v>0</v>
      </c>
    </row>
    <row r="114" spans="1:6" ht="66" x14ac:dyDescent="0.25">
      <c r="A114" s="17" t="s">
        <v>56</v>
      </c>
      <c r="B114" s="66" t="s">
        <v>186</v>
      </c>
      <c r="F114" s="191">
        <f t="shared" si="6"/>
        <v>0</v>
      </c>
    </row>
    <row r="115" spans="1:6" x14ac:dyDescent="0.25">
      <c r="C115" s="44" t="s">
        <v>50</v>
      </c>
      <c r="D115" s="45">
        <v>3.5</v>
      </c>
      <c r="F115" s="191">
        <f t="shared" si="6"/>
        <v>0</v>
      </c>
    </row>
    <row r="116" spans="1:6" x14ac:dyDescent="0.25">
      <c r="F116" s="191">
        <f t="shared" si="6"/>
        <v>0</v>
      </c>
    </row>
    <row r="117" spans="1:6" ht="52.8" x14ac:dyDescent="0.25">
      <c r="A117" s="17" t="s">
        <v>58</v>
      </c>
      <c r="B117" s="66" t="s">
        <v>185</v>
      </c>
      <c r="F117" s="191">
        <f t="shared" si="6"/>
        <v>0</v>
      </c>
    </row>
    <row r="118" spans="1:6" x14ac:dyDescent="0.25">
      <c r="C118" s="44" t="s">
        <v>50</v>
      </c>
      <c r="D118" s="45">
        <v>2</v>
      </c>
      <c r="F118" s="191">
        <f t="shared" si="6"/>
        <v>0</v>
      </c>
    </row>
    <row r="119" spans="1:6" x14ac:dyDescent="0.25">
      <c r="F119" s="191">
        <f t="shared" si="6"/>
        <v>0</v>
      </c>
    </row>
    <row r="120" spans="1:6" x14ac:dyDescent="0.25">
      <c r="F120" s="191">
        <f t="shared" si="6"/>
        <v>0</v>
      </c>
    </row>
    <row r="121" spans="1:6" ht="118.8" x14ac:dyDescent="0.25">
      <c r="A121" s="17" t="s">
        <v>63</v>
      </c>
      <c r="B121" s="66" t="s">
        <v>184</v>
      </c>
      <c r="F121" s="191">
        <f t="shared" si="6"/>
        <v>0</v>
      </c>
    </row>
    <row r="122" spans="1:6" ht="15.6" x14ac:dyDescent="0.25">
      <c r="C122" s="51" t="s">
        <v>24</v>
      </c>
      <c r="D122" s="45">
        <v>6</v>
      </c>
      <c r="F122" s="191">
        <f t="shared" si="6"/>
        <v>0</v>
      </c>
    </row>
    <row r="125" spans="1:6" ht="13.8" thickBot="1" x14ac:dyDescent="0.3">
      <c r="A125" s="21"/>
      <c r="B125" s="72" t="s">
        <v>182</v>
      </c>
      <c r="C125" s="57"/>
      <c r="D125" s="58"/>
      <c r="E125" s="105"/>
      <c r="F125" s="184">
        <f>SUM(F100:F124)</f>
        <v>0</v>
      </c>
    </row>
    <row r="126" spans="1:6" ht="13.8" thickTop="1" x14ac:dyDescent="0.25"/>
  </sheetData>
  <sheetProtection algorithmName="SHA-512" hashValue="8InFQJCHCgBvkIuOgAeLeVcSKNcxOGJ4qCTFylW0Ox+usD8h7VHvO3b3Mv7AFW2MNigL9kg1vSk5cx8cE1w8fQ==" saltValue="cZ4sr8J1hPcKXu2A6yON/A==" spinCount="100000" sheet="1" selectLockedCells="1"/>
  <pageMargins left="0.59055118110236227" right="0.15748031496062992" top="0.59055118110236227" bottom="0.59055118110236227" header="0" footer="0"/>
  <pageSetup paperSize="9" orientation="portrait" r:id="rId1"/>
  <headerFooter alignWithMargins="0">
    <oddHeader>&amp;LNaročnik: OBČINA LENART
Trg osvoboditve 7, Lenart&amp;RObjekt: Občinska in upravna stavba Lenart</oddHead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W42"/>
  <sheetViews>
    <sheetView showZeros="0" view="pageBreakPreview" zoomScaleNormal="100" zoomScaleSheetLayoutView="100" workbookViewId="0">
      <selection activeCell="E13" sqref="E13"/>
    </sheetView>
  </sheetViews>
  <sheetFormatPr defaultColWidth="9.109375" defaultRowHeight="13.2" x14ac:dyDescent="0.25"/>
  <cols>
    <col min="1" max="1" width="5.77734375" style="17" customWidth="1"/>
    <col min="2" max="2" width="45.77734375" style="66" customWidth="1"/>
    <col min="3" max="3" width="6" style="44" customWidth="1"/>
    <col min="4" max="4" width="8.33203125" style="45" bestFit="1" customWidth="1"/>
    <col min="5" max="5" width="13.33203125" style="93" customWidth="1"/>
    <col min="6" max="6" width="13.77734375" style="187" customWidth="1"/>
    <col min="7" max="7" width="9.109375" style="97"/>
    <col min="8" max="16384" width="9.109375" style="36"/>
  </cols>
  <sheetData>
    <row r="1" spans="1:49" s="35" customFormat="1" x14ac:dyDescent="0.25">
      <c r="A1" s="28"/>
      <c r="B1" s="67"/>
      <c r="C1" s="42"/>
      <c r="D1" s="43"/>
      <c r="E1" s="91"/>
      <c r="F1" s="186"/>
      <c r="G1" s="92"/>
    </row>
    <row r="2" spans="1:49" s="35" customFormat="1" x14ac:dyDescent="0.25">
      <c r="A2" s="28"/>
      <c r="B2" s="67"/>
      <c r="C2" s="42"/>
      <c r="D2" s="43"/>
      <c r="E2" s="91"/>
      <c r="F2" s="186"/>
      <c r="G2" s="92"/>
    </row>
    <row r="3" spans="1:49" s="35" customFormat="1" x14ac:dyDescent="0.25">
      <c r="A3" s="20">
        <v>3</v>
      </c>
      <c r="B3" s="68" t="s">
        <v>147</v>
      </c>
      <c r="C3" s="42"/>
      <c r="D3" s="43"/>
      <c r="E3" s="91"/>
      <c r="F3" s="186"/>
      <c r="G3" s="92"/>
    </row>
    <row r="4" spans="1:49" x14ac:dyDescent="0.25">
      <c r="G4" s="94"/>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row>
    <row r="5" spans="1:49" s="114" customFormat="1" ht="10.199999999999999" x14ac:dyDescent="0.25">
      <c r="A5" s="110" t="s">
        <v>6</v>
      </c>
      <c r="B5" s="110" t="s">
        <v>7</v>
      </c>
      <c r="C5" s="46" t="s">
        <v>8</v>
      </c>
      <c r="D5" s="111" t="s">
        <v>1</v>
      </c>
      <c r="E5" s="112" t="s">
        <v>2</v>
      </c>
      <c r="F5" s="188" t="s">
        <v>3</v>
      </c>
      <c r="G5" s="113"/>
    </row>
    <row r="6" spans="1:49" s="38" customFormat="1" x14ac:dyDescent="0.25">
      <c r="A6" s="32"/>
      <c r="B6" s="69"/>
      <c r="C6" s="47"/>
      <c r="D6" s="48"/>
      <c r="E6" s="95"/>
      <c r="F6" s="189"/>
      <c r="G6" s="96"/>
    </row>
    <row r="8" spans="1:49" ht="66" x14ac:dyDescent="0.25">
      <c r="B8" s="66" t="s">
        <v>148</v>
      </c>
    </row>
    <row r="9" spans="1:49" s="40" customFormat="1" x14ac:dyDescent="0.25">
      <c r="A9" s="64"/>
      <c r="B9" s="70" t="s">
        <v>149</v>
      </c>
      <c r="C9" s="51"/>
      <c r="D9" s="65"/>
      <c r="E9" s="98"/>
      <c r="F9" s="190"/>
      <c r="G9" s="99"/>
    </row>
    <row r="10" spans="1:49" s="40" customFormat="1" x14ac:dyDescent="0.25">
      <c r="A10" s="64"/>
      <c r="B10" s="70"/>
      <c r="C10" s="51"/>
      <c r="D10" s="52"/>
      <c r="E10" s="100">
        <v>0</v>
      </c>
      <c r="F10" s="191">
        <f t="shared" ref="F10:F40" si="0">E10*D10</f>
        <v>0</v>
      </c>
      <c r="G10" s="99"/>
    </row>
    <row r="11" spans="1:49" x14ac:dyDescent="0.25">
      <c r="A11" s="18" t="s">
        <v>152</v>
      </c>
      <c r="B11" s="29" t="s">
        <v>150</v>
      </c>
      <c r="C11" s="51"/>
      <c r="D11" s="53"/>
      <c r="E11" s="101"/>
      <c r="F11" s="191">
        <f t="shared" si="0"/>
        <v>0</v>
      </c>
    </row>
    <row r="12" spans="1:49" x14ac:dyDescent="0.25">
      <c r="F12" s="191">
        <f t="shared" si="0"/>
        <v>0</v>
      </c>
    </row>
    <row r="13" spans="1:49" ht="66" x14ac:dyDescent="0.25">
      <c r="A13" s="17" t="s">
        <v>9</v>
      </c>
      <c r="B13" s="66" t="s">
        <v>151</v>
      </c>
      <c r="F13" s="191">
        <f t="shared" si="0"/>
        <v>0</v>
      </c>
    </row>
    <row r="14" spans="1:49" x14ac:dyDescent="0.25">
      <c r="C14" s="44" t="s">
        <v>50</v>
      </c>
      <c r="D14" s="45">
        <v>30</v>
      </c>
      <c r="F14" s="191">
        <f t="shared" si="0"/>
        <v>0</v>
      </c>
    </row>
    <row r="15" spans="1:49" x14ac:dyDescent="0.25">
      <c r="F15" s="191">
        <f t="shared" si="0"/>
        <v>0</v>
      </c>
    </row>
    <row r="16" spans="1:49" ht="39.6" x14ac:dyDescent="0.25">
      <c r="A16" s="17" t="s">
        <v>10</v>
      </c>
      <c r="B16" s="66" t="s">
        <v>153</v>
      </c>
      <c r="F16" s="191">
        <f t="shared" si="0"/>
        <v>0</v>
      </c>
    </row>
    <row r="17" spans="1:7" x14ac:dyDescent="0.25">
      <c r="C17" s="44" t="s">
        <v>155</v>
      </c>
      <c r="D17" s="45">
        <v>1</v>
      </c>
      <c r="F17" s="191">
        <f t="shared" si="0"/>
        <v>0</v>
      </c>
    </row>
    <row r="18" spans="1:7" x14ac:dyDescent="0.25">
      <c r="F18" s="191">
        <f t="shared" si="0"/>
        <v>0</v>
      </c>
    </row>
    <row r="19" spans="1:7" ht="39.6" x14ac:dyDescent="0.25">
      <c r="A19" s="17" t="s">
        <v>11</v>
      </c>
      <c r="B19" s="66" t="s">
        <v>154</v>
      </c>
      <c r="F19" s="191">
        <f t="shared" si="0"/>
        <v>0</v>
      </c>
    </row>
    <row r="20" spans="1:7" x14ac:dyDescent="0.25">
      <c r="C20" s="44" t="s">
        <v>155</v>
      </c>
      <c r="D20" s="45">
        <v>1</v>
      </c>
      <c r="F20" s="191">
        <f t="shared" si="0"/>
        <v>0</v>
      </c>
    </row>
    <row r="21" spans="1:7" x14ac:dyDescent="0.25">
      <c r="F21" s="191">
        <f t="shared" si="0"/>
        <v>0</v>
      </c>
    </row>
    <row r="22" spans="1:7" s="39" customFormat="1" x14ac:dyDescent="0.25">
      <c r="A22" s="18" t="s">
        <v>156</v>
      </c>
      <c r="B22" s="71" t="s">
        <v>157</v>
      </c>
      <c r="C22" s="49"/>
      <c r="D22" s="50"/>
      <c r="E22" s="106"/>
      <c r="F22" s="191">
        <f t="shared" si="0"/>
        <v>0</v>
      </c>
      <c r="G22" s="107"/>
    </row>
    <row r="23" spans="1:7" x14ac:dyDescent="0.25">
      <c r="F23" s="191">
        <f t="shared" si="0"/>
        <v>0</v>
      </c>
    </row>
    <row r="24" spans="1:7" ht="39.6" x14ac:dyDescent="0.25">
      <c r="A24" s="17" t="s">
        <v>9</v>
      </c>
      <c r="B24" s="66" t="s">
        <v>158</v>
      </c>
      <c r="F24" s="191">
        <f t="shared" si="0"/>
        <v>0</v>
      </c>
    </row>
    <row r="25" spans="1:7" x14ac:dyDescent="0.25">
      <c r="C25" s="44" t="s">
        <v>50</v>
      </c>
      <c r="D25" s="45">
        <v>20</v>
      </c>
      <c r="F25" s="191">
        <f t="shared" si="0"/>
        <v>0</v>
      </c>
    </row>
    <row r="26" spans="1:7" x14ac:dyDescent="0.25">
      <c r="F26" s="191">
        <f t="shared" si="0"/>
        <v>0</v>
      </c>
    </row>
    <row r="27" spans="1:7" ht="26.4" x14ac:dyDescent="0.25">
      <c r="A27" s="17" t="s">
        <v>10</v>
      </c>
      <c r="B27" s="66" t="s">
        <v>159</v>
      </c>
      <c r="F27" s="191">
        <f t="shared" si="0"/>
        <v>0</v>
      </c>
    </row>
    <row r="28" spans="1:7" x14ac:dyDescent="0.25">
      <c r="C28" s="44" t="s">
        <v>155</v>
      </c>
      <c r="D28" s="45">
        <v>10</v>
      </c>
      <c r="F28" s="191">
        <f t="shared" si="0"/>
        <v>0</v>
      </c>
    </row>
    <row r="29" spans="1:7" x14ac:dyDescent="0.25">
      <c r="F29" s="191">
        <f t="shared" si="0"/>
        <v>0</v>
      </c>
    </row>
    <row r="30" spans="1:7" ht="52.8" x14ac:dyDescent="0.25">
      <c r="A30" s="17" t="s">
        <v>11</v>
      </c>
      <c r="B30" s="66" t="s">
        <v>160</v>
      </c>
      <c r="F30" s="191">
        <f t="shared" si="0"/>
        <v>0</v>
      </c>
    </row>
    <row r="31" spans="1:7" x14ac:dyDescent="0.25">
      <c r="C31" s="44" t="s">
        <v>53</v>
      </c>
      <c r="D31" s="45">
        <v>1</v>
      </c>
      <c r="F31" s="191">
        <f t="shared" si="0"/>
        <v>0</v>
      </c>
    </row>
    <row r="32" spans="1:7" x14ac:dyDescent="0.25">
      <c r="F32" s="191">
        <f t="shared" si="0"/>
        <v>0</v>
      </c>
    </row>
    <row r="33" spans="1:7" ht="26.4" x14ac:dyDescent="0.25">
      <c r="A33" s="17" t="s">
        <v>54</v>
      </c>
      <c r="B33" s="66" t="s">
        <v>161</v>
      </c>
      <c r="F33" s="191">
        <f t="shared" si="0"/>
        <v>0</v>
      </c>
    </row>
    <row r="34" spans="1:7" x14ac:dyDescent="0.25">
      <c r="C34" s="44" t="s">
        <v>53</v>
      </c>
      <c r="D34" s="45">
        <v>1</v>
      </c>
      <c r="F34" s="191">
        <f t="shared" si="0"/>
        <v>0</v>
      </c>
    </row>
    <row r="35" spans="1:7" x14ac:dyDescent="0.25">
      <c r="F35" s="191">
        <f t="shared" si="0"/>
        <v>0</v>
      </c>
    </row>
    <row r="36" spans="1:7" s="39" customFormat="1" x14ac:dyDescent="0.25">
      <c r="A36" s="18" t="s">
        <v>162</v>
      </c>
      <c r="B36" s="71" t="s">
        <v>165</v>
      </c>
      <c r="C36" s="49"/>
      <c r="D36" s="50"/>
      <c r="E36" s="106"/>
      <c r="F36" s="191">
        <f t="shared" si="0"/>
        <v>0</v>
      </c>
      <c r="G36" s="107"/>
    </row>
    <row r="37" spans="1:7" x14ac:dyDescent="0.25">
      <c r="F37" s="191">
        <f t="shared" si="0"/>
        <v>0</v>
      </c>
    </row>
    <row r="38" spans="1:7" ht="26.4" x14ac:dyDescent="0.25">
      <c r="A38" s="17" t="s">
        <v>9</v>
      </c>
      <c r="B38" s="66" t="s">
        <v>163</v>
      </c>
      <c r="F38" s="191">
        <f t="shared" si="0"/>
        <v>0</v>
      </c>
    </row>
    <row r="39" spans="1:7" x14ac:dyDescent="0.25">
      <c r="C39" s="44" t="s">
        <v>53</v>
      </c>
      <c r="D39" s="45">
        <v>1</v>
      </c>
      <c r="F39" s="191">
        <f t="shared" si="0"/>
        <v>0</v>
      </c>
    </row>
    <row r="40" spans="1:7" x14ac:dyDescent="0.25">
      <c r="F40" s="191">
        <f t="shared" si="0"/>
        <v>0</v>
      </c>
    </row>
    <row r="41" spans="1:7" ht="13.8" thickBot="1" x14ac:dyDescent="0.3">
      <c r="A41" s="21"/>
      <c r="B41" s="72" t="s">
        <v>164</v>
      </c>
      <c r="C41" s="57"/>
      <c r="D41" s="58"/>
      <c r="E41" s="105"/>
      <c r="F41" s="184">
        <f>SUM(F4:F39)</f>
        <v>0</v>
      </c>
    </row>
    <row r="42" spans="1:7" ht="13.8" thickTop="1" x14ac:dyDescent="0.25"/>
  </sheetData>
  <sheetProtection algorithmName="SHA-512" hashValue="bU0GzwxKdZZN4OSlUWd6y5hjF8V6d0oiTZ3L/SABxLoicS+CLXJy99EhUKClbSkyKh+PInhAeZoCFq+EpiHd9A==" saltValue="Ch5l0d1U6dlBCRkTcR+f2w==" spinCount="100000" sheet="1" selectLockedCells="1"/>
  <pageMargins left="0.59055118110236227" right="0.15748031496062992" top="0.59055118110236227" bottom="0.59055118110236227" header="0" footer="0"/>
  <pageSetup paperSize="9" orientation="portrait" r:id="rId1"/>
  <headerFooter alignWithMargins="0">
    <oddHeader>&amp;LNaročnik: OBČINA LENART
Trg osvoboditve 7, Lenart&amp;RObjekt: Občinska in upravna stavba Lenart</oddHeader>
    <oddFooter>&amp;A&amp;RStran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X32"/>
  <sheetViews>
    <sheetView view="pageBreakPreview" zoomScaleNormal="100" zoomScaleSheetLayoutView="100" workbookViewId="0">
      <selection activeCell="E7" sqref="E7"/>
    </sheetView>
  </sheetViews>
  <sheetFormatPr defaultColWidth="9.109375" defaultRowHeight="17.399999999999999" x14ac:dyDescent="0.25"/>
  <cols>
    <col min="1" max="1" width="6.5546875" style="115" customWidth="1"/>
    <col min="2" max="2" width="44.88671875" style="116" customWidth="1"/>
    <col min="3" max="3" width="6" style="117" customWidth="1"/>
    <col min="4" max="4" width="9.5546875" style="118" customWidth="1"/>
    <col min="5" max="5" width="10.6640625" style="119" bestFit="1" customWidth="1"/>
    <col min="6" max="6" width="13.88671875" style="201" customWidth="1"/>
    <col min="7" max="256" width="9.109375" style="119"/>
    <col min="257" max="257" width="3.44140625" style="119" customWidth="1"/>
    <col min="258" max="258" width="44.88671875" style="119" customWidth="1"/>
    <col min="259" max="259" width="6" style="119" customWidth="1"/>
    <col min="260" max="260" width="9.5546875" style="119" customWidth="1"/>
    <col min="261" max="261" width="10.6640625" style="119" bestFit="1" customWidth="1"/>
    <col min="262" max="262" width="13.88671875" style="119" customWidth="1"/>
    <col min="263" max="512" width="9.109375" style="119"/>
    <col min="513" max="513" width="3.44140625" style="119" customWidth="1"/>
    <col min="514" max="514" width="44.88671875" style="119" customWidth="1"/>
    <col min="515" max="515" width="6" style="119" customWidth="1"/>
    <col min="516" max="516" width="9.5546875" style="119" customWidth="1"/>
    <col min="517" max="517" width="10.6640625" style="119" bestFit="1" customWidth="1"/>
    <col min="518" max="518" width="13.88671875" style="119" customWidth="1"/>
    <col min="519" max="768" width="9.109375" style="119"/>
    <col min="769" max="769" width="3.44140625" style="119" customWidth="1"/>
    <col min="770" max="770" width="44.88671875" style="119" customWidth="1"/>
    <col min="771" max="771" width="6" style="119" customWidth="1"/>
    <col min="772" max="772" width="9.5546875" style="119" customWidth="1"/>
    <col min="773" max="773" width="10.6640625" style="119" bestFit="1" customWidth="1"/>
    <col min="774" max="774" width="13.88671875" style="119" customWidth="1"/>
    <col min="775" max="1024" width="9.109375" style="119"/>
    <col min="1025" max="1025" width="3.44140625" style="119" customWidth="1"/>
    <col min="1026" max="1026" width="44.88671875" style="119" customWidth="1"/>
    <col min="1027" max="1027" width="6" style="119" customWidth="1"/>
    <col min="1028" max="1028" width="9.5546875" style="119" customWidth="1"/>
    <col min="1029" max="1029" width="10.6640625" style="119" bestFit="1" customWidth="1"/>
    <col min="1030" max="1030" width="13.88671875" style="119" customWidth="1"/>
    <col min="1031" max="1280" width="9.109375" style="119"/>
    <col min="1281" max="1281" width="3.44140625" style="119" customWidth="1"/>
    <col min="1282" max="1282" width="44.88671875" style="119" customWidth="1"/>
    <col min="1283" max="1283" width="6" style="119" customWidth="1"/>
    <col min="1284" max="1284" width="9.5546875" style="119" customWidth="1"/>
    <col min="1285" max="1285" width="10.6640625" style="119" bestFit="1" customWidth="1"/>
    <col min="1286" max="1286" width="13.88671875" style="119" customWidth="1"/>
    <col min="1287" max="1536" width="9.109375" style="119"/>
    <col min="1537" max="1537" width="3.44140625" style="119" customWidth="1"/>
    <col min="1538" max="1538" width="44.88671875" style="119" customWidth="1"/>
    <col min="1539" max="1539" width="6" style="119" customWidth="1"/>
    <col min="1540" max="1540" width="9.5546875" style="119" customWidth="1"/>
    <col min="1541" max="1541" width="10.6640625" style="119" bestFit="1" customWidth="1"/>
    <col min="1542" max="1542" width="13.88671875" style="119" customWidth="1"/>
    <col min="1543" max="1792" width="9.109375" style="119"/>
    <col min="1793" max="1793" width="3.44140625" style="119" customWidth="1"/>
    <col min="1794" max="1794" width="44.88671875" style="119" customWidth="1"/>
    <col min="1795" max="1795" width="6" style="119" customWidth="1"/>
    <col min="1796" max="1796" width="9.5546875" style="119" customWidth="1"/>
    <col min="1797" max="1797" width="10.6640625" style="119" bestFit="1" customWidth="1"/>
    <col min="1798" max="1798" width="13.88671875" style="119" customWidth="1"/>
    <col min="1799" max="2048" width="9.109375" style="119"/>
    <col min="2049" max="2049" width="3.44140625" style="119" customWidth="1"/>
    <col min="2050" max="2050" width="44.88671875" style="119" customWidth="1"/>
    <col min="2051" max="2051" width="6" style="119" customWidth="1"/>
    <col min="2052" max="2052" width="9.5546875" style="119" customWidth="1"/>
    <col min="2053" max="2053" width="10.6640625" style="119" bestFit="1" customWidth="1"/>
    <col min="2054" max="2054" width="13.88671875" style="119" customWidth="1"/>
    <col min="2055" max="2304" width="9.109375" style="119"/>
    <col min="2305" max="2305" width="3.44140625" style="119" customWidth="1"/>
    <col min="2306" max="2306" width="44.88671875" style="119" customWidth="1"/>
    <col min="2307" max="2307" width="6" style="119" customWidth="1"/>
    <col min="2308" max="2308" width="9.5546875" style="119" customWidth="1"/>
    <col min="2309" max="2309" width="10.6640625" style="119" bestFit="1" customWidth="1"/>
    <col min="2310" max="2310" width="13.88671875" style="119" customWidth="1"/>
    <col min="2311" max="2560" width="9.109375" style="119"/>
    <col min="2561" max="2561" width="3.44140625" style="119" customWidth="1"/>
    <col min="2562" max="2562" width="44.88671875" style="119" customWidth="1"/>
    <col min="2563" max="2563" width="6" style="119" customWidth="1"/>
    <col min="2564" max="2564" width="9.5546875" style="119" customWidth="1"/>
    <col min="2565" max="2565" width="10.6640625" style="119" bestFit="1" customWidth="1"/>
    <col min="2566" max="2566" width="13.88671875" style="119" customWidth="1"/>
    <col min="2567" max="2816" width="9.109375" style="119"/>
    <col min="2817" max="2817" width="3.44140625" style="119" customWidth="1"/>
    <col min="2818" max="2818" width="44.88671875" style="119" customWidth="1"/>
    <col min="2819" max="2819" width="6" style="119" customWidth="1"/>
    <col min="2820" max="2820" width="9.5546875" style="119" customWidth="1"/>
    <col min="2821" max="2821" width="10.6640625" style="119" bestFit="1" customWidth="1"/>
    <col min="2822" max="2822" width="13.88671875" style="119" customWidth="1"/>
    <col min="2823" max="3072" width="9.109375" style="119"/>
    <col min="3073" max="3073" width="3.44140625" style="119" customWidth="1"/>
    <col min="3074" max="3074" width="44.88671875" style="119" customWidth="1"/>
    <col min="3075" max="3075" width="6" style="119" customWidth="1"/>
    <col min="3076" max="3076" width="9.5546875" style="119" customWidth="1"/>
    <col min="3077" max="3077" width="10.6640625" style="119" bestFit="1" customWidth="1"/>
    <col min="3078" max="3078" width="13.88671875" style="119" customWidth="1"/>
    <col min="3079" max="3328" width="9.109375" style="119"/>
    <col min="3329" max="3329" width="3.44140625" style="119" customWidth="1"/>
    <col min="3330" max="3330" width="44.88671875" style="119" customWidth="1"/>
    <col min="3331" max="3331" width="6" style="119" customWidth="1"/>
    <col min="3332" max="3332" width="9.5546875" style="119" customWidth="1"/>
    <col min="3333" max="3333" width="10.6640625" style="119" bestFit="1" customWidth="1"/>
    <col min="3334" max="3334" width="13.88671875" style="119" customWidth="1"/>
    <col min="3335" max="3584" width="9.109375" style="119"/>
    <col min="3585" max="3585" width="3.44140625" style="119" customWidth="1"/>
    <col min="3586" max="3586" width="44.88671875" style="119" customWidth="1"/>
    <col min="3587" max="3587" width="6" style="119" customWidth="1"/>
    <col min="3588" max="3588" width="9.5546875" style="119" customWidth="1"/>
    <col min="3589" max="3589" width="10.6640625" style="119" bestFit="1" customWidth="1"/>
    <col min="3590" max="3590" width="13.88671875" style="119" customWidth="1"/>
    <col min="3591" max="3840" width="9.109375" style="119"/>
    <col min="3841" max="3841" width="3.44140625" style="119" customWidth="1"/>
    <col min="3842" max="3842" width="44.88671875" style="119" customWidth="1"/>
    <col min="3843" max="3843" width="6" style="119" customWidth="1"/>
    <col min="3844" max="3844" width="9.5546875" style="119" customWidth="1"/>
    <col min="3845" max="3845" width="10.6640625" style="119" bestFit="1" customWidth="1"/>
    <col min="3846" max="3846" width="13.88671875" style="119" customWidth="1"/>
    <col min="3847" max="4096" width="9.109375" style="119"/>
    <col min="4097" max="4097" width="3.44140625" style="119" customWidth="1"/>
    <col min="4098" max="4098" width="44.88671875" style="119" customWidth="1"/>
    <col min="4099" max="4099" width="6" style="119" customWidth="1"/>
    <col min="4100" max="4100" width="9.5546875" style="119" customWidth="1"/>
    <col min="4101" max="4101" width="10.6640625" style="119" bestFit="1" customWidth="1"/>
    <col min="4102" max="4102" width="13.88671875" style="119" customWidth="1"/>
    <col min="4103" max="4352" width="9.109375" style="119"/>
    <col min="4353" max="4353" width="3.44140625" style="119" customWidth="1"/>
    <col min="4354" max="4354" width="44.88671875" style="119" customWidth="1"/>
    <col min="4355" max="4355" width="6" style="119" customWidth="1"/>
    <col min="4356" max="4356" width="9.5546875" style="119" customWidth="1"/>
    <col min="4357" max="4357" width="10.6640625" style="119" bestFit="1" customWidth="1"/>
    <col min="4358" max="4358" width="13.88671875" style="119" customWidth="1"/>
    <col min="4359" max="4608" width="9.109375" style="119"/>
    <col min="4609" max="4609" width="3.44140625" style="119" customWidth="1"/>
    <col min="4610" max="4610" width="44.88671875" style="119" customWidth="1"/>
    <col min="4611" max="4611" width="6" style="119" customWidth="1"/>
    <col min="4612" max="4612" width="9.5546875" style="119" customWidth="1"/>
    <col min="4613" max="4613" width="10.6640625" style="119" bestFit="1" customWidth="1"/>
    <col min="4614" max="4614" width="13.88671875" style="119" customWidth="1"/>
    <col min="4615" max="4864" width="9.109375" style="119"/>
    <col min="4865" max="4865" width="3.44140625" style="119" customWidth="1"/>
    <col min="4866" max="4866" width="44.88671875" style="119" customWidth="1"/>
    <col min="4867" max="4867" width="6" style="119" customWidth="1"/>
    <col min="4868" max="4868" width="9.5546875" style="119" customWidth="1"/>
    <col min="4869" max="4869" width="10.6640625" style="119" bestFit="1" customWidth="1"/>
    <col min="4870" max="4870" width="13.88671875" style="119" customWidth="1"/>
    <col min="4871" max="5120" width="9.109375" style="119"/>
    <col min="5121" max="5121" width="3.44140625" style="119" customWidth="1"/>
    <col min="5122" max="5122" width="44.88671875" style="119" customWidth="1"/>
    <col min="5123" max="5123" width="6" style="119" customWidth="1"/>
    <col min="5124" max="5124" width="9.5546875" style="119" customWidth="1"/>
    <col min="5125" max="5125" width="10.6640625" style="119" bestFit="1" customWidth="1"/>
    <col min="5126" max="5126" width="13.88671875" style="119" customWidth="1"/>
    <col min="5127" max="5376" width="9.109375" style="119"/>
    <col min="5377" max="5377" width="3.44140625" style="119" customWidth="1"/>
    <col min="5378" max="5378" width="44.88671875" style="119" customWidth="1"/>
    <col min="5379" max="5379" width="6" style="119" customWidth="1"/>
    <col min="5380" max="5380" width="9.5546875" style="119" customWidth="1"/>
    <col min="5381" max="5381" width="10.6640625" style="119" bestFit="1" customWidth="1"/>
    <col min="5382" max="5382" width="13.88671875" style="119" customWidth="1"/>
    <col min="5383" max="5632" width="9.109375" style="119"/>
    <col min="5633" max="5633" width="3.44140625" style="119" customWidth="1"/>
    <col min="5634" max="5634" width="44.88671875" style="119" customWidth="1"/>
    <col min="5635" max="5635" width="6" style="119" customWidth="1"/>
    <col min="5636" max="5636" width="9.5546875" style="119" customWidth="1"/>
    <col min="5637" max="5637" width="10.6640625" style="119" bestFit="1" customWidth="1"/>
    <col min="5638" max="5638" width="13.88671875" style="119" customWidth="1"/>
    <col min="5639" max="5888" width="9.109375" style="119"/>
    <col min="5889" max="5889" width="3.44140625" style="119" customWidth="1"/>
    <col min="5890" max="5890" width="44.88671875" style="119" customWidth="1"/>
    <col min="5891" max="5891" width="6" style="119" customWidth="1"/>
    <col min="5892" max="5892" width="9.5546875" style="119" customWidth="1"/>
    <col min="5893" max="5893" width="10.6640625" style="119" bestFit="1" customWidth="1"/>
    <col min="5894" max="5894" width="13.88671875" style="119" customWidth="1"/>
    <col min="5895" max="6144" width="9.109375" style="119"/>
    <col min="6145" max="6145" width="3.44140625" style="119" customWidth="1"/>
    <col min="6146" max="6146" width="44.88671875" style="119" customWidth="1"/>
    <col min="6147" max="6147" width="6" style="119" customWidth="1"/>
    <col min="6148" max="6148" width="9.5546875" style="119" customWidth="1"/>
    <col min="6149" max="6149" width="10.6640625" style="119" bestFit="1" customWidth="1"/>
    <col min="6150" max="6150" width="13.88671875" style="119" customWidth="1"/>
    <col min="6151" max="6400" width="9.109375" style="119"/>
    <col min="6401" max="6401" width="3.44140625" style="119" customWidth="1"/>
    <col min="6402" max="6402" width="44.88671875" style="119" customWidth="1"/>
    <col min="6403" max="6403" width="6" style="119" customWidth="1"/>
    <col min="6404" max="6404" width="9.5546875" style="119" customWidth="1"/>
    <col min="6405" max="6405" width="10.6640625" style="119" bestFit="1" customWidth="1"/>
    <col min="6406" max="6406" width="13.88671875" style="119" customWidth="1"/>
    <col min="6407" max="6656" width="9.109375" style="119"/>
    <col min="6657" max="6657" width="3.44140625" style="119" customWidth="1"/>
    <col min="6658" max="6658" width="44.88671875" style="119" customWidth="1"/>
    <col min="6659" max="6659" width="6" style="119" customWidth="1"/>
    <col min="6660" max="6660" width="9.5546875" style="119" customWidth="1"/>
    <col min="6661" max="6661" width="10.6640625" style="119" bestFit="1" customWidth="1"/>
    <col min="6662" max="6662" width="13.88671875" style="119" customWidth="1"/>
    <col min="6663" max="6912" width="9.109375" style="119"/>
    <col min="6913" max="6913" width="3.44140625" style="119" customWidth="1"/>
    <col min="6914" max="6914" width="44.88671875" style="119" customWidth="1"/>
    <col min="6915" max="6915" width="6" style="119" customWidth="1"/>
    <col min="6916" max="6916" width="9.5546875" style="119" customWidth="1"/>
    <col min="6917" max="6917" width="10.6640625" style="119" bestFit="1" customWidth="1"/>
    <col min="6918" max="6918" width="13.88671875" style="119" customWidth="1"/>
    <col min="6919" max="7168" width="9.109375" style="119"/>
    <col min="7169" max="7169" width="3.44140625" style="119" customWidth="1"/>
    <col min="7170" max="7170" width="44.88671875" style="119" customWidth="1"/>
    <col min="7171" max="7171" width="6" style="119" customWidth="1"/>
    <col min="7172" max="7172" width="9.5546875" style="119" customWidth="1"/>
    <col min="7173" max="7173" width="10.6640625" style="119" bestFit="1" customWidth="1"/>
    <col min="7174" max="7174" width="13.88671875" style="119" customWidth="1"/>
    <col min="7175" max="7424" width="9.109375" style="119"/>
    <col min="7425" max="7425" width="3.44140625" style="119" customWidth="1"/>
    <col min="7426" max="7426" width="44.88671875" style="119" customWidth="1"/>
    <col min="7427" max="7427" width="6" style="119" customWidth="1"/>
    <col min="7428" max="7428" width="9.5546875" style="119" customWidth="1"/>
    <col min="7429" max="7429" width="10.6640625" style="119" bestFit="1" customWidth="1"/>
    <col min="7430" max="7430" width="13.88671875" style="119" customWidth="1"/>
    <col min="7431" max="7680" width="9.109375" style="119"/>
    <col min="7681" max="7681" width="3.44140625" style="119" customWidth="1"/>
    <col min="7682" max="7682" width="44.88671875" style="119" customWidth="1"/>
    <col min="7683" max="7683" width="6" style="119" customWidth="1"/>
    <col min="7684" max="7684" width="9.5546875" style="119" customWidth="1"/>
    <col min="7685" max="7685" width="10.6640625" style="119" bestFit="1" customWidth="1"/>
    <col min="7686" max="7686" width="13.88671875" style="119" customWidth="1"/>
    <col min="7687" max="7936" width="9.109375" style="119"/>
    <col min="7937" max="7937" width="3.44140625" style="119" customWidth="1"/>
    <col min="7938" max="7938" width="44.88671875" style="119" customWidth="1"/>
    <col min="7939" max="7939" width="6" style="119" customWidth="1"/>
    <col min="7940" max="7940" width="9.5546875" style="119" customWidth="1"/>
    <col min="7941" max="7941" width="10.6640625" style="119" bestFit="1" customWidth="1"/>
    <col min="7942" max="7942" width="13.88671875" style="119" customWidth="1"/>
    <col min="7943" max="8192" width="9.109375" style="119"/>
    <col min="8193" max="8193" width="3.44140625" style="119" customWidth="1"/>
    <col min="8194" max="8194" width="44.88671875" style="119" customWidth="1"/>
    <col min="8195" max="8195" width="6" style="119" customWidth="1"/>
    <col min="8196" max="8196" width="9.5546875" style="119" customWidth="1"/>
    <col min="8197" max="8197" width="10.6640625" style="119" bestFit="1" customWidth="1"/>
    <col min="8198" max="8198" width="13.88671875" style="119" customWidth="1"/>
    <col min="8199" max="8448" width="9.109375" style="119"/>
    <col min="8449" max="8449" width="3.44140625" style="119" customWidth="1"/>
    <col min="8450" max="8450" width="44.88671875" style="119" customWidth="1"/>
    <col min="8451" max="8451" width="6" style="119" customWidth="1"/>
    <col min="8452" max="8452" width="9.5546875" style="119" customWidth="1"/>
    <col min="8453" max="8453" width="10.6640625" style="119" bestFit="1" customWidth="1"/>
    <col min="8454" max="8454" width="13.88671875" style="119" customWidth="1"/>
    <col min="8455" max="8704" width="9.109375" style="119"/>
    <col min="8705" max="8705" width="3.44140625" style="119" customWidth="1"/>
    <col min="8706" max="8706" width="44.88671875" style="119" customWidth="1"/>
    <col min="8707" max="8707" width="6" style="119" customWidth="1"/>
    <col min="8708" max="8708" width="9.5546875" style="119" customWidth="1"/>
    <col min="8709" max="8709" width="10.6640625" style="119" bestFit="1" customWidth="1"/>
    <col min="8710" max="8710" width="13.88671875" style="119" customWidth="1"/>
    <col min="8711" max="8960" width="9.109375" style="119"/>
    <col min="8961" max="8961" width="3.44140625" style="119" customWidth="1"/>
    <col min="8962" max="8962" width="44.88671875" style="119" customWidth="1"/>
    <col min="8963" max="8963" width="6" style="119" customWidth="1"/>
    <col min="8964" max="8964" width="9.5546875" style="119" customWidth="1"/>
    <col min="8965" max="8965" width="10.6640625" style="119" bestFit="1" customWidth="1"/>
    <col min="8966" max="8966" width="13.88671875" style="119" customWidth="1"/>
    <col min="8967" max="9216" width="9.109375" style="119"/>
    <col min="9217" max="9217" width="3.44140625" style="119" customWidth="1"/>
    <col min="9218" max="9218" width="44.88671875" style="119" customWidth="1"/>
    <col min="9219" max="9219" width="6" style="119" customWidth="1"/>
    <col min="9220" max="9220" width="9.5546875" style="119" customWidth="1"/>
    <col min="9221" max="9221" width="10.6640625" style="119" bestFit="1" customWidth="1"/>
    <col min="9222" max="9222" width="13.88671875" style="119" customWidth="1"/>
    <col min="9223" max="9472" width="9.109375" style="119"/>
    <col min="9473" max="9473" width="3.44140625" style="119" customWidth="1"/>
    <col min="9474" max="9474" width="44.88671875" style="119" customWidth="1"/>
    <col min="9475" max="9475" width="6" style="119" customWidth="1"/>
    <col min="9476" max="9476" width="9.5546875" style="119" customWidth="1"/>
    <col min="9477" max="9477" width="10.6640625" style="119" bestFit="1" customWidth="1"/>
    <col min="9478" max="9478" width="13.88671875" style="119" customWidth="1"/>
    <col min="9479" max="9728" width="9.109375" style="119"/>
    <col min="9729" max="9729" width="3.44140625" style="119" customWidth="1"/>
    <col min="9730" max="9730" width="44.88671875" style="119" customWidth="1"/>
    <col min="9731" max="9731" width="6" style="119" customWidth="1"/>
    <col min="9732" max="9732" width="9.5546875" style="119" customWidth="1"/>
    <col min="9733" max="9733" width="10.6640625" style="119" bestFit="1" customWidth="1"/>
    <col min="9734" max="9734" width="13.88671875" style="119" customWidth="1"/>
    <col min="9735" max="9984" width="9.109375" style="119"/>
    <col min="9985" max="9985" width="3.44140625" style="119" customWidth="1"/>
    <col min="9986" max="9986" width="44.88671875" style="119" customWidth="1"/>
    <col min="9987" max="9987" width="6" style="119" customWidth="1"/>
    <col min="9988" max="9988" width="9.5546875" style="119" customWidth="1"/>
    <col min="9989" max="9989" width="10.6640625" style="119" bestFit="1" customWidth="1"/>
    <col min="9990" max="9990" width="13.88671875" style="119" customWidth="1"/>
    <col min="9991" max="10240" width="9.109375" style="119"/>
    <col min="10241" max="10241" width="3.44140625" style="119" customWidth="1"/>
    <col min="10242" max="10242" width="44.88671875" style="119" customWidth="1"/>
    <col min="10243" max="10243" width="6" style="119" customWidth="1"/>
    <col min="10244" max="10244" width="9.5546875" style="119" customWidth="1"/>
    <col min="10245" max="10245" width="10.6640625" style="119" bestFit="1" customWidth="1"/>
    <col min="10246" max="10246" width="13.88671875" style="119" customWidth="1"/>
    <col min="10247" max="10496" width="9.109375" style="119"/>
    <col min="10497" max="10497" width="3.44140625" style="119" customWidth="1"/>
    <col min="10498" max="10498" width="44.88671875" style="119" customWidth="1"/>
    <col min="10499" max="10499" width="6" style="119" customWidth="1"/>
    <col min="10500" max="10500" width="9.5546875" style="119" customWidth="1"/>
    <col min="10501" max="10501" width="10.6640625" style="119" bestFit="1" customWidth="1"/>
    <col min="10502" max="10502" width="13.88671875" style="119" customWidth="1"/>
    <col min="10503" max="10752" width="9.109375" style="119"/>
    <col min="10753" max="10753" width="3.44140625" style="119" customWidth="1"/>
    <col min="10754" max="10754" width="44.88671875" style="119" customWidth="1"/>
    <col min="10755" max="10755" width="6" style="119" customWidth="1"/>
    <col min="10756" max="10756" width="9.5546875" style="119" customWidth="1"/>
    <col min="10757" max="10757" width="10.6640625" style="119" bestFit="1" customWidth="1"/>
    <col min="10758" max="10758" width="13.88671875" style="119" customWidth="1"/>
    <col min="10759" max="11008" width="9.109375" style="119"/>
    <col min="11009" max="11009" width="3.44140625" style="119" customWidth="1"/>
    <col min="11010" max="11010" width="44.88671875" style="119" customWidth="1"/>
    <col min="11011" max="11011" width="6" style="119" customWidth="1"/>
    <col min="11012" max="11012" width="9.5546875" style="119" customWidth="1"/>
    <col min="11013" max="11013" width="10.6640625" style="119" bestFit="1" customWidth="1"/>
    <col min="11014" max="11014" width="13.88671875" style="119" customWidth="1"/>
    <col min="11015" max="11264" width="9.109375" style="119"/>
    <col min="11265" max="11265" width="3.44140625" style="119" customWidth="1"/>
    <col min="11266" max="11266" width="44.88671875" style="119" customWidth="1"/>
    <col min="11267" max="11267" width="6" style="119" customWidth="1"/>
    <col min="11268" max="11268" width="9.5546875" style="119" customWidth="1"/>
    <col min="11269" max="11269" width="10.6640625" style="119" bestFit="1" customWidth="1"/>
    <col min="11270" max="11270" width="13.88671875" style="119" customWidth="1"/>
    <col min="11271" max="11520" width="9.109375" style="119"/>
    <col min="11521" max="11521" width="3.44140625" style="119" customWidth="1"/>
    <col min="11522" max="11522" width="44.88671875" style="119" customWidth="1"/>
    <col min="11523" max="11523" width="6" style="119" customWidth="1"/>
    <col min="11524" max="11524" width="9.5546875" style="119" customWidth="1"/>
    <col min="11525" max="11525" width="10.6640625" style="119" bestFit="1" customWidth="1"/>
    <col min="11526" max="11526" width="13.88671875" style="119" customWidth="1"/>
    <col min="11527" max="11776" width="9.109375" style="119"/>
    <col min="11777" max="11777" width="3.44140625" style="119" customWidth="1"/>
    <col min="11778" max="11778" width="44.88671875" style="119" customWidth="1"/>
    <col min="11779" max="11779" width="6" style="119" customWidth="1"/>
    <col min="11780" max="11780" width="9.5546875" style="119" customWidth="1"/>
    <col min="11781" max="11781" width="10.6640625" style="119" bestFit="1" customWidth="1"/>
    <col min="11782" max="11782" width="13.88671875" style="119" customWidth="1"/>
    <col min="11783" max="12032" width="9.109375" style="119"/>
    <col min="12033" max="12033" width="3.44140625" style="119" customWidth="1"/>
    <col min="12034" max="12034" width="44.88671875" style="119" customWidth="1"/>
    <col min="12035" max="12035" width="6" style="119" customWidth="1"/>
    <col min="12036" max="12036" width="9.5546875" style="119" customWidth="1"/>
    <col min="12037" max="12037" width="10.6640625" style="119" bestFit="1" customWidth="1"/>
    <col min="12038" max="12038" width="13.88671875" style="119" customWidth="1"/>
    <col min="12039" max="12288" width="9.109375" style="119"/>
    <col min="12289" max="12289" width="3.44140625" style="119" customWidth="1"/>
    <col min="12290" max="12290" width="44.88671875" style="119" customWidth="1"/>
    <col min="12291" max="12291" width="6" style="119" customWidth="1"/>
    <col min="12292" max="12292" width="9.5546875" style="119" customWidth="1"/>
    <col min="12293" max="12293" width="10.6640625" style="119" bestFit="1" customWidth="1"/>
    <col min="12294" max="12294" width="13.88671875" style="119" customWidth="1"/>
    <col min="12295" max="12544" width="9.109375" style="119"/>
    <col min="12545" max="12545" width="3.44140625" style="119" customWidth="1"/>
    <col min="12546" max="12546" width="44.88671875" style="119" customWidth="1"/>
    <col min="12547" max="12547" width="6" style="119" customWidth="1"/>
    <col min="12548" max="12548" width="9.5546875" style="119" customWidth="1"/>
    <col min="12549" max="12549" width="10.6640625" style="119" bestFit="1" customWidth="1"/>
    <col min="12550" max="12550" width="13.88671875" style="119" customWidth="1"/>
    <col min="12551" max="12800" width="9.109375" style="119"/>
    <col min="12801" max="12801" width="3.44140625" style="119" customWidth="1"/>
    <col min="12802" max="12802" width="44.88671875" style="119" customWidth="1"/>
    <col min="12803" max="12803" width="6" style="119" customWidth="1"/>
    <col min="12804" max="12804" width="9.5546875" style="119" customWidth="1"/>
    <col min="12805" max="12805" width="10.6640625" style="119" bestFit="1" customWidth="1"/>
    <col min="12806" max="12806" width="13.88671875" style="119" customWidth="1"/>
    <col min="12807" max="13056" width="9.109375" style="119"/>
    <col min="13057" max="13057" width="3.44140625" style="119" customWidth="1"/>
    <col min="13058" max="13058" width="44.88671875" style="119" customWidth="1"/>
    <col min="13059" max="13059" width="6" style="119" customWidth="1"/>
    <col min="13060" max="13060" width="9.5546875" style="119" customWidth="1"/>
    <col min="13061" max="13061" width="10.6640625" style="119" bestFit="1" customWidth="1"/>
    <col min="13062" max="13062" width="13.88671875" style="119" customWidth="1"/>
    <col min="13063" max="13312" width="9.109375" style="119"/>
    <col min="13313" max="13313" width="3.44140625" style="119" customWidth="1"/>
    <col min="13314" max="13314" width="44.88671875" style="119" customWidth="1"/>
    <col min="13315" max="13315" width="6" style="119" customWidth="1"/>
    <col min="13316" max="13316" width="9.5546875" style="119" customWidth="1"/>
    <col min="13317" max="13317" width="10.6640625" style="119" bestFit="1" customWidth="1"/>
    <col min="13318" max="13318" width="13.88671875" style="119" customWidth="1"/>
    <col min="13319" max="13568" width="9.109375" style="119"/>
    <col min="13569" max="13569" width="3.44140625" style="119" customWidth="1"/>
    <col min="13570" max="13570" width="44.88671875" style="119" customWidth="1"/>
    <col min="13571" max="13571" width="6" style="119" customWidth="1"/>
    <col min="13572" max="13572" width="9.5546875" style="119" customWidth="1"/>
    <col min="13573" max="13573" width="10.6640625" style="119" bestFit="1" customWidth="1"/>
    <col min="13574" max="13574" width="13.88671875" style="119" customWidth="1"/>
    <col min="13575" max="13824" width="9.109375" style="119"/>
    <col min="13825" max="13825" width="3.44140625" style="119" customWidth="1"/>
    <col min="13826" max="13826" width="44.88671875" style="119" customWidth="1"/>
    <col min="13827" max="13827" width="6" style="119" customWidth="1"/>
    <col min="13828" max="13828" width="9.5546875" style="119" customWidth="1"/>
    <col min="13829" max="13829" width="10.6640625" style="119" bestFit="1" customWidth="1"/>
    <col min="13830" max="13830" width="13.88671875" style="119" customWidth="1"/>
    <col min="13831" max="14080" width="9.109375" style="119"/>
    <col min="14081" max="14081" width="3.44140625" style="119" customWidth="1"/>
    <col min="14082" max="14082" width="44.88671875" style="119" customWidth="1"/>
    <col min="14083" max="14083" width="6" style="119" customWidth="1"/>
    <col min="14084" max="14084" width="9.5546875" style="119" customWidth="1"/>
    <col min="14085" max="14085" width="10.6640625" style="119" bestFit="1" customWidth="1"/>
    <col min="14086" max="14086" width="13.88671875" style="119" customWidth="1"/>
    <col min="14087" max="14336" width="9.109375" style="119"/>
    <col min="14337" max="14337" width="3.44140625" style="119" customWidth="1"/>
    <col min="14338" max="14338" width="44.88671875" style="119" customWidth="1"/>
    <col min="14339" max="14339" width="6" style="119" customWidth="1"/>
    <col min="14340" max="14340" width="9.5546875" style="119" customWidth="1"/>
    <col min="14341" max="14341" width="10.6640625" style="119" bestFit="1" customWidth="1"/>
    <col min="14342" max="14342" width="13.88671875" style="119" customWidth="1"/>
    <col min="14343" max="14592" width="9.109375" style="119"/>
    <col min="14593" max="14593" width="3.44140625" style="119" customWidth="1"/>
    <col min="14594" max="14594" width="44.88671875" style="119" customWidth="1"/>
    <col min="14595" max="14595" width="6" style="119" customWidth="1"/>
    <col min="14596" max="14596" width="9.5546875" style="119" customWidth="1"/>
    <col min="14597" max="14597" width="10.6640625" style="119" bestFit="1" customWidth="1"/>
    <col min="14598" max="14598" width="13.88671875" style="119" customWidth="1"/>
    <col min="14599" max="14848" width="9.109375" style="119"/>
    <col min="14849" max="14849" width="3.44140625" style="119" customWidth="1"/>
    <col min="14850" max="14850" width="44.88671875" style="119" customWidth="1"/>
    <col min="14851" max="14851" width="6" style="119" customWidth="1"/>
    <col min="14852" max="14852" width="9.5546875" style="119" customWidth="1"/>
    <col min="14853" max="14853" width="10.6640625" style="119" bestFit="1" customWidth="1"/>
    <col min="14854" max="14854" width="13.88671875" style="119" customWidth="1"/>
    <col min="14855" max="15104" width="9.109375" style="119"/>
    <col min="15105" max="15105" width="3.44140625" style="119" customWidth="1"/>
    <col min="15106" max="15106" width="44.88671875" style="119" customWidth="1"/>
    <col min="15107" max="15107" width="6" style="119" customWidth="1"/>
    <col min="15108" max="15108" width="9.5546875" style="119" customWidth="1"/>
    <col min="15109" max="15109" width="10.6640625" style="119" bestFit="1" customWidth="1"/>
    <col min="15110" max="15110" width="13.88671875" style="119" customWidth="1"/>
    <col min="15111" max="15360" width="9.109375" style="119"/>
    <col min="15361" max="15361" width="3.44140625" style="119" customWidth="1"/>
    <col min="15362" max="15362" width="44.88671875" style="119" customWidth="1"/>
    <col min="15363" max="15363" width="6" style="119" customWidth="1"/>
    <col min="15364" max="15364" width="9.5546875" style="119" customWidth="1"/>
    <col min="15365" max="15365" width="10.6640625" style="119" bestFit="1" customWidth="1"/>
    <col min="15366" max="15366" width="13.88671875" style="119" customWidth="1"/>
    <col min="15367" max="15616" width="9.109375" style="119"/>
    <col min="15617" max="15617" width="3.44140625" style="119" customWidth="1"/>
    <col min="15618" max="15618" width="44.88671875" style="119" customWidth="1"/>
    <col min="15619" max="15619" width="6" style="119" customWidth="1"/>
    <col min="15620" max="15620" width="9.5546875" style="119" customWidth="1"/>
    <col min="15621" max="15621" width="10.6640625" style="119" bestFit="1" customWidth="1"/>
    <col min="15622" max="15622" width="13.88671875" style="119" customWidth="1"/>
    <col min="15623" max="15872" width="9.109375" style="119"/>
    <col min="15873" max="15873" width="3.44140625" style="119" customWidth="1"/>
    <col min="15874" max="15874" width="44.88671875" style="119" customWidth="1"/>
    <col min="15875" max="15875" width="6" style="119" customWidth="1"/>
    <col min="15876" max="15876" width="9.5546875" style="119" customWidth="1"/>
    <col min="15877" max="15877" width="10.6640625" style="119" bestFit="1" customWidth="1"/>
    <col min="15878" max="15878" width="13.88671875" style="119" customWidth="1"/>
    <col min="15879" max="16128" width="9.109375" style="119"/>
    <col min="16129" max="16129" width="3.44140625" style="119" customWidth="1"/>
    <col min="16130" max="16130" width="44.88671875" style="119" customWidth="1"/>
    <col min="16131" max="16131" width="6" style="119" customWidth="1"/>
    <col min="16132" max="16132" width="9.5546875" style="119" customWidth="1"/>
    <col min="16133" max="16133" width="10.6640625" style="119" bestFit="1" customWidth="1"/>
    <col min="16134" max="16134" width="13.88671875" style="119" customWidth="1"/>
    <col min="16135" max="16384" width="9.109375" style="119"/>
  </cols>
  <sheetData>
    <row r="3" spans="1:24" s="143" customFormat="1" ht="13.2" x14ac:dyDescent="0.25">
      <c r="A3" s="141">
        <v>4</v>
      </c>
      <c r="B3" s="140" t="s">
        <v>205</v>
      </c>
      <c r="C3" s="141"/>
      <c r="D3" s="142"/>
      <c r="F3" s="194"/>
    </row>
    <row r="5" spans="1:24" s="114" customFormat="1" ht="10.199999999999999" x14ac:dyDescent="0.25">
      <c r="A5" s="110" t="s">
        <v>6</v>
      </c>
      <c r="B5" s="110" t="s">
        <v>7</v>
      </c>
      <c r="C5" s="46" t="s">
        <v>8</v>
      </c>
      <c r="D5" s="111" t="s">
        <v>1</v>
      </c>
      <c r="E5" s="112" t="s">
        <v>2</v>
      </c>
      <c r="F5" s="188" t="s">
        <v>3</v>
      </c>
      <c r="G5" s="113"/>
    </row>
    <row r="6" spans="1:24" s="124" customFormat="1" x14ac:dyDescent="0.25">
      <c r="A6" s="120"/>
      <c r="B6" s="121"/>
      <c r="C6" s="122"/>
      <c r="D6" s="123"/>
      <c r="E6" s="122"/>
      <c r="F6" s="195"/>
    </row>
    <row r="7" spans="1:24" s="124" customFormat="1" ht="52.8" x14ac:dyDescent="0.25">
      <c r="A7" s="115" t="s">
        <v>9</v>
      </c>
      <c r="B7" s="125" t="s">
        <v>187</v>
      </c>
      <c r="C7" s="126" t="s">
        <v>53</v>
      </c>
      <c r="D7" s="127">
        <v>7</v>
      </c>
      <c r="E7" s="227"/>
      <c r="F7" s="196">
        <f>(D7*E7)</f>
        <v>0</v>
      </c>
    </row>
    <row r="8" spans="1:24" s="124" customFormat="1" x14ac:dyDescent="0.25">
      <c r="A8" s="115"/>
      <c r="B8" s="128"/>
      <c r="C8" s="126"/>
      <c r="D8" s="127"/>
      <c r="E8" s="228"/>
      <c r="F8" s="197"/>
    </row>
    <row r="9" spans="1:24" ht="105.6" x14ac:dyDescent="0.25">
      <c r="A9" s="115" t="s">
        <v>10</v>
      </c>
      <c r="B9" s="125" t="s">
        <v>188</v>
      </c>
      <c r="C9" s="126" t="s">
        <v>91</v>
      </c>
      <c r="D9" s="127">
        <v>2300</v>
      </c>
      <c r="E9" s="229"/>
      <c r="F9" s="196">
        <f>(D9*E9)</f>
        <v>0</v>
      </c>
    </row>
    <row r="10" spans="1:24" x14ac:dyDescent="0.25">
      <c r="D10" s="130"/>
      <c r="E10" s="230"/>
      <c r="F10" s="196"/>
    </row>
    <row r="11" spans="1:24" s="133" customFormat="1" ht="39.6" x14ac:dyDescent="0.25">
      <c r="A11" s="115" t="s">
        <v>11</v>
      </c>
      <c r="B11" s="125" t="s">
        <v>189</v>
      </c>
      <c r="C11" s="131" t="s">
        <v>190</v>
      </c>
      <c r="D11" s="132">
        <v>6.5</v>
      </c>
      <c r="E11" s="227"/>
      <c r="F11" s="196">
        <f>(D11*E11)</f>
        <v>0</v>
      </c>
      <c r="G11" s="119"/>
      <c r="H11" s="119"/>
      <c r="I11" s="119"/>
      <c r="J11" s="119"/>
      <c r="K11" s="119"/>
      <c r="L11" s="119"/>
      <c r="M11" s="119"/>
      <c r="N11" s="119"/>
      <c r="O11" s="119"/>
      <c r="P11" s="119"/>
      <c r="Q11" s="119"/>
      <c r="R11" s="119"/>
      <c r="S11" s="119"/>
      <c r="T11" s="119"/>
      <c r="U11" s="119"/>
      <c r="V11" s="119"/>
      <c r="W11" s="119"/>
      <c r="X11" s="119"/>
    </row>
    <row r="12" spans="1:24" s="133" customFormat="1" x14ac:dyDescent="0.25">
      <c r="A12" s="115"/>
      <c r="B12" s="116"/>
      <c r="C12" s="126"/>
      <c r="D12" s="127"/>
      <c r="E12" s="227"/>
      <c r="F12" s="196"/>
      <c r="G12" s="119"/>
      <c r="H12" s="119"/>
      <c r="I12" s="119"/>
      <c r="J12" s="119"/>
      <c r="K12" s="119"/>
      <c r="L12" s="119"/>
      <c r="M12" s="119"/>
      <c r="N12" s="119"/>
      <c r="O12" s="119"/>
      <c r="P12" s="119"/>
      <c r="Q12" s="119"/>
      <c r="R12" s="119"/>
      <c r="S12" s="119"/>
      <c r="T12" s="119"/>
      <c r="U12" s="119"/>
      <c r="V12" s="119"/>
      <c r="W12" s="119"/>
      <c r="X12" s="119"/>
    </row>
    <row r="13" spans="1:24" ht="39.6" x14ac:dyDescent="0.25">
      <c r="A13" s="115" t="s">
        <v>54</v>
      </c>
      <c r="B13" s="125" t="s">
        <v>191</v>
      </c>
      <c r="C13" s="131" t="s">
        <v>190</v>
      </c>
      <c r="D13" s="132">
        <v>6.5</v>
      </c>
      <c r="E13" s="227"/>
      <c r="F13" s="196">
        <f t="shared" ref="F13:F19" si="0">(D13*E13)</f>
        <v>0</v>
      </c>
      <c r="G13" s="133"/>
      <c r="H13" s="133"/>
      <c r="I13" s="133"/>
      <c r="J13" s="133"/>
      <c r="K13" s="133"/>
      <c r="L13" s="133"/>
      <c r="M13" s="133"/>
      <c r="N13" s="133"/>
      <c r="O13" s="133"/>
      <c r="P13" s="133"/>
      <c r="Q13" s="133"/>
      <c r="R13" s="133"/>
      <c r="S13" s="133"/>
      <c r="T13" s="133"/>
      <c r="U13" s="133"/>
      <c r="V13" s="133"/>
      <c r="W13" s="133"/>
      <c r="X13" s="133"/>
    </row>
    <row r="14" spans="1:24" x14ac:dyDescent="0.25">
      <c r="B14" s="125"/>
      <c r="C14" s="131"/>
      <c r="D14" s="132"/>
      <c r="E14" s="227"/>
      <c r="F14" s="196"/>
      <c r="G14" s="133"/>
      <c r="H14" s="133"/>
      <c r="I14" s="133"/>
      <c r="J14" s="133"/>
      <c r="K14" s="133"/>
      <c r="L14" s="133"/>
      <c r="M14" s="133"/>
      <c r="N14" s="133"/>
      <c r="O14" s="133"/>
      <c r="P14" s="133"/>
      <c r="Q14" s="133"/>
      <c r="R14" s="133"/>
      <c r="S14" s="133"/>
      <c r="T14" s="133"/>
      <c r="U14" s="133"/>
      <c r="V14" s="133"/>
      <c r="W14" s="133"/>
      <c r="X14" s="133"/>
    </row>
    <row r="15" spans="1:24" x14ac:dyDescent="0.25">
      <c r="A15" s="115" t="s">
        <v>56</v>
      </c>
      <c r="B15" s="125" t="s">
        <v>192</v>
      </c>
      <c r="C15" s="131" t="s">
        <v>155</v>
      </c>
      <c r="D15" s="132">
        <v>2</v>
      </c>
      <c r="E15" s="227"/>
      <c r="F15" s="196">
        <f t="shared" si="0"/>
        <v>0</v>
      </c>
      <c r="G15" s="133"/>
      <c r="H15" s="133"/>
      <c r="I15" s="133"/>
      <c r="J15" s="133"/>
      <c r="K15" s="133"/>
      <c r="L15" s="133"/>
      <c r="M15" s="133"/>
      <c r="N15" s="133"/>
      <c r="O15" s="133"/>
      <c r="P15" s="133"/>
      <c r="Q15" s="133"/>
      <c r="R15" s="133"/>
      <c r="S15" s="133"/>
      <c r="T15" s="133"/>
      <c r="U15" s="133"/>
      <c r="V15" s="133"/>
      <c r="W15" s="133"/>
      <c r="X15" s="133"/>
    </row>
    <row r="16" spans="1:24" x14ac:dyDescent="0.25">
      <c r="B16" s="125"/>
      <c r="C16" s="131"/>
      <c r="D16" s="132"/>
      <c r="E16" s="227"/>
      <c r="F16" s="196"/>
      <c r="G16" s="133"/>
      <c r="H16" s="133"/>
      <c r="I16" s="133"/>
      <c r="J16" s="133"/>
      <c r="K16" s="133"/>
      <c r="L16" s="133"/>
      <c r="M16" s="133"/>
      <c r="N16" s="133"/>
      <c r="O16" s="133"/>
      <c r="P16" s="133"/>
      <c r="Q16" s="133"/>
      <c r="R16" s="133"/>
      <c r="S16" s="133"/>
      <c r="T16" s="133"/>
      <c r="U16" s="133"/>
      <c r="V16" s="133"/>
      <c r="W16" s="133"/>
      <c r="X16" s="133"/>
    </row>
    <row r="17" spans="1:24" ht="26.4" x14ac:dyDescent="0.25">
      <c r="A17" s="115" t="s">
        <v>58</v>
      </c>
      <c r="B17" s="125" t="s">
        <v>193</v>
      </c>
      <c r="C17" s="131" t="s">
        <v>155</v>
      </c>
      <c r="D17" s="132">
        <v>4</v>
      </c>
      <c r="E17" s="227"/>
      <c r="F17" s="196">
        <f t="shared" si="0"/>
        <v>0</v>
      </c>
      <c r="G17" s="133"/>
      <c r="H17" s="133"/>
      <c r="I17" s="133"/>
      <c r="J17" s="133"/>
      <c r="K17" s="133"/>
      <c r="L17" s="133"/>
      <c r="M17" s="133"/>
      <c r="N17" s="133"/>
      <c r="O17" s="133"/>
      <c r="P17" s="133"/>
      <c r="Q17" s="133"/>
      <c r="R17" s="133"/>
      <c r="S17" s="133"/>
      <c r="T17" s="133"/>
      <c r="U17" s="133"/>
      <c r="V17" s="133"/>
      <c r="W17" s="133"/>
      <c r="X17" s="133"/>
    </row>
    <row r="18" spans="1:24" x14ac:dyDescent="0.25">
      <c r="B18" s="125"/>
      <c r="C18" s="131"/>
      <c r="D18" s="132"/>
      <c r="E18" s="227"/>
      <c r="F18" s="196"/>
      <c r="G18" s="133"/>
      <c r="H18" s="133"/>
      <c r="I18" s="133"/>
      <c r="J18" s="133"/>
      <c r="K18" s="133"/>
      <c r="L18" s="133"/>
      <c r="M18" s="133"/>
      <c r="N18" s="133"/>
      <c r="O18" s="133"/>
      <c r="P18" s="133"/>
      <c r="Q18" s="133"/>
      <c r="R18" s="133"/>
      <c r="S18" s="133"/>
      <c r="T18" s="133"/>
      <c r="U18" s="133"/>
      <c r="V18" s="133"/>
      <c r="W18" s="133"/>
      <c r="X18" s="133"/>
    </row>
    <row r="19" spans="1:24" ht="26.4" x14ac:dyDescent="0.25">
      <c r="A19" s="115" t="s">
        <v>63</v>
      </c>
      <c r="B19" s="125" t="s">
        <v>194</v>
      </c>
      <c r="C19" s="131" t="s">
        <v>190</v>
      </c>
      <c r="D19" s="132">
        <v>2</v>
      </c>
      <c r="E19" s="227"/>
      <c r="F19" s="196">
        <f t="shared" si="0"/>
        <v>0</v>
      </c>
      <c r="G19" s="133"/>
      <c r="H19" s="133"/>
      <c r="I19" s="133"/>
      <c r="J19" s="133"/>
      <c r="K19" s="133"/>
      <c r="L19" s="133"/>
      <c r="M19" s="133"/>
      <c r="N19" s="133"/>
      <c r="O19" s="133"/>
      <c r="P19" s="133"/>
      <c r="Q19" s="133"/>
      <c r="R19" s="133"/>
      <c r="S19" s="133"/>
      <c r="T19" s="133"/>
      <c r="U19" s="133"/>
      <c r="V19" s="133"/>
      <c r="W19" s="133"/>
      <c r="X19" s="133"/>
    </row>
    <row r="20" spans="1:24" x14ac:dyDescent="0.25">
      <c r="B20" s="125"/>
      <c r="C20" s="131"/>
      <c r="D20" s="132"/>
      <c r="E20" s="227"/>
      <c r="F20" s="196"/>
      <c r="G20" s="133"/>
      <c r="H20" s="133"/>
      <c r="I20" s="133"/>
      <c r="J20" s="133"/>
      <c r="K20" s="133"/>
      <c r="L20" s="133"/>
      <c r="M20" s="133"/>
      <c r="N20" s="133"/>
      <c r="O20" s="133"/>
      <c r="P20" s="133"/>
      <c r="Q20" s="133"/>
      <c r="R20" s="133"/>
      <c r="S20" s="133"/>
      <c r="T20" s="133"/>
      <c r="U20" s="133"/>
      <c r="V20" s="133"/>
      <c r="W20" s="133"/>
      <c r="X20" s="133"/>
    </row>
    <row r="21" spans="1:24" ht="26.4" x14ac:dyDescent="0.25">
      <c r="A21" s="115" t="s">
        <v>65</v>
      </c>
      <c r="B21" s="125" t="s">
        <v>195</v>
      </c>
      <c r="C21" s="126" t="s">
        <v>190</v>
      </c>
      <c r="D21" s="127">
        <v>7</v>
      </c>
      <c r="E21" s="229"/>
      <c r="F21" s="196">
        <f>(D21*E21)</f>
        <v>0</v>
      </c>
      <c r="G21" s="133"/>
      <c r="H21" s="133"/>
      <c r="I21" s="133"/>
      <c r="J21" s="133"/>
      <c r="K21" s="133"/>
      <c r="L21" s="133"/>
      <c r="M21" s="133"/>
      <c r="N21" s="133"/>
      <c r="O21" s="133"/>
      <c r="P21" s="133"/>
      <c r="Q21" s="133"/>
      <c r="R21" s="133"/>
      <c r="S21" s="133"/>
      <c r="T21" s="133"/>
      <c r="U21" s="133"/>
      <c r="V21" s="133"/>
      <c r="W21" s="133"/>
      <c r="X21" s="133"/>
    </row>
    <row r="22" spans="1:24" x14ac:dyDescent="0.25">
      <c r="B22" s="125"/>
      <c r="C22" s="131"/>
      <c r="D22" s="132"/>
      <c r="E22" s="227"/>
      <c r="F22" s="196"/>
      <c r="G22" s="133"/>
      <c r="H22" s="133"/>
      <c r="I22" s="133"/>
      <c r="J22" s="133"/>
      <c r="K22" s="133"/>
      <c r="L22" s="133"/>
      <c r="M22" s="133"/>
      <c r="N22" s="133"/>
      <c r="O22" s="133"/>
      <c r="P22" s="133"/>
      <c r="Q22" s="133"/>
      <c r="R22" s="133"/>
      <c r="S22" s="133"/>
      <c r="T22" s="133"/>
      <c r="U22" s="133"/>
      <c r="V22" s="133"/>
      <c r="W22" s="133"/>
      <c r="X22" s="133"/>
    </row>
    <row r="23" spans="1:24" ht="26.4" x14ac:dyDescent="0.25">
      <c r="A23" s="115" t="s">
        <v>68</v>
      </c>
      <c r="B23" s="125" t="s">
        <v>196</v>
      </c>
      <c r="C23" s="126" t="s">
        <v>190</v>
      </c>
      <c r="D23" s="127">
        <v>15</v>
      </c>
      <c r="E23" s="229"/>
      <c r="F23" s="196">
        <f>(D23*E23)</f>
        <v>0</v>
      </c>
      <c r="G23" s="133"/>
      <c r="H23" s="133"/>
      <c r="I23" s="133"/>
      <c r="J23" s="133"/>
      <c r="K23" s="133"/>
      <c r="L23" s="133"/>
      <c r="M23" s="133"/>
      <c r="N23" s="133"/>
      <c r="O23" s="133"/>
      <c r="P23" s="133"/>
      <c r="Q23" s="133"/>
      <c r="R23" s="133"/>
      <c r="S23" s="133"/>
      <c r="T23" s="133"/>
      <c r="U23" s="133"/>
      <c r="V23" s="133"/>
      <c r="W23" s="133"/>
      <c r="X23" s="133"/>
    </row>
    <row r="24" spans="1:24" x14ac:dyDescent="0.25">
      <c r="B24" s="125"/>
      <c r="C24" s="126"/>
      <c r="D24" s="127"/>
      <c r="E24" s="229"/>
      <c r="F24" s="196"/>
      <c r="G24" s="133"/>
      <c r="H24" s="133"/>
      <c r="I24" s="133"/>
      <c r="J24" s="133"/>
      <c r="K24" s="133"/>
      <c r="L24" s="133"/>
      <c r="M24" s="133"/>
      <c r="N24" s="133"/>
      <c r="O24" s="133"/>
      <c r="P24" s="133"/>
      <c r="Q24" s="133"/>
      <c r="R24" s="133"/>
      <c r="S24" s="133"/>
      <c r="T24" s="133"/>
      <c r="U24" s="133"/>
      <c r="V24" s="133"/>
      <c r="W24" s="133"/>
      <c r="X24" s="133"/>
    </row>
    <row r="25" spans="1:24" s="133" customFormat="1" ht="39.6" x14ac:dyDescent="0.25">
      <c r="A25" s="115" t="s">
        <v>70</v>
      </c>
      <c r="B25" s="134" t="s">
        <v>197</v>
      </c>
      <c r="C25" s="135" t="s">
        <v>198</v>
      </c>
      <c r="D25" s="136">
        <v>31</v>
      </c>
      <c r="E25" s="231"/>
      <c r="F25" s="198">
        <f>(D25*E25)</f>
        <v>0</v>
      </c>
      <c r="G25" s="119"/>
      <c r="H25" s="119"/>
      <c r="I25" s="119"/>
      <c r="J25" s="119"/>
      <c r="K25" s="119"/>
      <c r="L25" s="119"/>
      <c r="M25" s="119"/>
      <c r="N25" s="119"/>
      <c r="O25" s="119"/>
      <c r="P25" s="119"/>
      <c r="Q25" s="119"/>
      <c r="R25" s="119"/>
      <c r="S25" s="119"/>
      <c r="T25" s="119"/>
      <c r="U25" s="119"/>
      <c r="V25" s="119"/>
      <c r="W25" s="119"/>
      <c r="X25" s="119"/>
    </row>
    <row r="26" spans="1:24" s="133" customFormat="1" x14ac:dyDescent="0.25">
      <c r="A26" s="115"/>
      <c r="B26" s="121"/>
      <c r="C26" s="126"/>
      <c r="D26" s="127"/>
      <c r="E26" s="229"/>
      <c r="F26" s="196"/>
      <c r="G26" s="119"/>
      <c r="H26" s="119"/>
      <c r="I26" s="119"/>
      <c r="J26" s="119"/>
      <c r="K26" s="119"/>
      <c r="L26" s="119"/>
      <c r="M26" s="119"/>
      <c r="N26" s="119"/>
      <c r="O26" s="119"/>
      <c r="P26" s="119"/>
      <c r="Q26" s="119"/>
      <c r="R26" s="119"/>
      <c r="S26" s="119"/>
      <c r="T26" s="119"/>
      <c r="U26" s="119"/>
      <c r="V26" s="119"/>
      <c r="W26" s="119"/>
      <c r="X26" s="119"/>
    </row>
    <row r="27" spans="1:24" s="146" customFormat="1" ht="18" thickBot="1" x14ac:dyDescent="0.3">
      <c r="A27" s="139"/>
      <c r="B27" s="140" t="s">
        <v>199</v>
      </c>
      <c r="C27" s="141"/>
      <c r="D27" s="142"/>
      <c r="E27" s="232"/>
      <c r="F27" s="199">
        <f>SUM(F7:F25)</f>
        <v>0</v>
      </c>
    </row>
    <row r="28" spans="1:24" ht="18" thickTop="1" x14ac:dyDescent="0.25">
      <c r="E28" s="233"/>
      <c r="F28" s="196"/>
    </row>
    <row r="29" spans="1:24" x14ac:dyDescent="0.25">
      <c r="E29" s="233"/>
      <c r="F29" s="200"/>
    </row>
    <row r="30" spans="1:24" x14ac:dyDescent="0.25">
      <c r="E30" s="233"/>
      <c r="F30" s="200"/>
    </row>
    <row r="31" spans="1:24" x14ac:dyDescent="0.25">
      <c r="E31" s="233"/>
    </row>
    <row r="32" spans="1:24" x14ac:dyDescent="0.25">
      <c r="E32" s="233"/>
    </row>
  </sheetData>
  <sheetProtection algorithmName="SHA-512" hashValue="Qo2H+FpvZIwwai1OQPEGMO6YPN66ymSDUSTcoBg6UDjNEFrpQ0Vy6LEkZorAx+Gmdo43T2cLUTrPbmItjz17LA==" saltValue="DbzmUsduvONTAhb16qzTng==" spinCount="100000" sheet="1" selectLockedCells="1"/>
  <pageMargins left="0.7" right="0.7" top="0.75" bottom="0.75" header="0.3" footer="0.3"/>
  <pageSetup paperSize="9" scale="95" orientation="portrait" r:id="rId1"/>
  <headerFooter>
    <oddHeader>&amp;LNaročnik: OBČINA LENART
Trg osvoboditve 7, Lenart&amp;RObjekt: Občinska in upravna stavba Lenart</oddHeader>
    <oddFooter>&amp;C&amp;A&amp;RStran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X32"/>
  <sheetViews>
    <sheetView view="pageBreakPreview" zoomScaleNormal="100" zoomScaleSheetLayoutView="100" workbookViewId="0">
      <selection activeCell="E7" sqref="E7"/>
    </sheetView>
  </sheetViews>
  <sheetFormatPr defaultColWidth="9.109375" defaultRowHeight="17.399999999999999" x14ac:dyDescent="0.25"/>
  <cols>
    <col min="1" max="1" width="5.44140625" style="115" customWidth="1"/>
    <col min="2" max="2" width="44.88671875" style="116" customWidth="1"/>
    <col min="3" max="3" width="6" style="117" customWidth="1"/>
    <col min="4" max="4" width="9.5546875" style="118" customWidth="1"/>
    <col min="5" max="5" width="10.6640625" style="119" bestFit="1" customWidth="1"/>
    <col min="6" max="6" width="13.88671875" style="201" customWidth="1"/>
    <col min="7" max="256" width="9.109375" style="119"/>
    <col min="257" max="257" width="3.44140625" style="119" customWidth="1"/>
    <col min="258" max="258" width="44.88671875" style="119" customWidth="1"/>
    <col min="259" max="259" width="6" style="119" customWidth="1"/>
    <col min="260" max="260" width="9.5546875" style="119" customWidth="1"/>
    <col min="261" max="261" width="10.6640625" style="119" bestFit="1" customWidth="1"/>
    <col min="262" max="262" width="13.88671875" style="119" customWidth="1"/>
    <col min="263" max="512" width="9.109375" style="119"/>
    <col min="513" max="513" width="3.44140625" style="119" customWidth="1"/>
    <col min="514" max="514" width="44.88671875" style="119" customWidth="1"/>
    <col min="515" max="515" width="6" style="119" customWidth="1"/>
    <col min="516" max="516" width="9.5546875" style="119" customWidth="1"/>
    <col min="517" max="517" width="10.6640625" style="119" bestFit="1" customWidth="1"/>
    <col min="518" max="518" width="13.88671875" style="119" customWidth="1"/>
    <col min="519" max="768" width="9.109375" style="119"/>
    <col min="769" max="769" width="3.44140625" style="119" customWidth="1"/>
    <col min="770" max="770" width="44.88671875" style="119" customWidth="1"/>
    <col min="771" max="771" width="6" style="119" customWidth="1"/>
    <col min="772" max="772" width="9.5546875" style="119" customWidth="1"/>
    <col min="773" max="773" width="10.6640625" style="119" bestFit="1" customWidth="1"/>
    <col min="774" max="774" width="13.88671875" style="119" customWidth="1"/>
    <col min="775" max="1024" width="9.109375" style="119"/>
    <col min="1025" max="1025" width="3.44140625" style="119" customWidth="1"/>
    <col min="1026" max="1026" width="44.88671875" style="119" customWidth="1"/>
    <col min="1027" max="1027" width="6" style="119" customWidth="1"/>
    <col min="1028" max="1028" width="9.5546875" style="119" customWidth="1"/>
    <col min="1029" max="1029" width="10.6640625" style="119" bestFit="1" customWidth="1"/>
    <col min="1030" max="1030" width="13.88671875" style="119" customWidth="1"/>
    <col min="1031" max="1280" width="9.109375" style="119"/>
    <col min="1281" max="1281" width="3.44140625" style="119" customWidth="1"/>
    <col min="1282" max="1282" width="44.88671875" style="119" customWidth="1"/>
    <col min="1283" max="1283" width="6" style="119" customWidth="1"/>
    <col min="1284" max="1284" width="9.5546875" style="119" customWidth="1"/>
    <col min="1285" max="1285" width="10.6640625" style="119" bestFit="1" customWidth="1"/>
    <col min="1286" max="1286" width="13.88671875" style="119" customWidth="1"/>
    <col min="1287" max="1536" width="9.109375" style="119"/>
    <col min="1537" max="1537" width="3.44140625" style="119" customWidth="1"/>
    <col min="1538" max="1538" width="44.88671875" style="119" customWidth="1"/>
    <col min="1539" max="1539" width="6" style="119" customWidth="1"/>
    <col min="1540" max="1540" width="9.5546875" style="119" customWidth="1"/>
    <col min="1541" max="1541" width="10.6640625" style="119" bestFit="1" customWidth="1"/>
    <col min="1542" max="1542" width="13.88671875" style="119" customWidth="1"/>
    <col min="1543" max="1792" width="9.109375" style="119"/>
    <col min="1793" max="1793" width="3.44140625" style="119" customWidth="1"/>
    <col min="1794" max="1794" width="44.88671875" style="119" customWidth="1"/>
    <col min="1795" max="1795" width="6" style="119" customWidth="1"/>
    <col min="1796" max="1796" width="9.5546875" style="119" customWidth="1"/>
    <col min="1797" max="1797" width="10.6640625" style="119" bestFit="1" customWidth="1"/>
    <col min="1798" max="1798" width="13.88671875" style="119" customWidth="1"/>
    <col min="1799" max="2048" width="9.109375" style="119"/>
    <col min="2049" max="2049" width="3.44140625" style="119" customWidth="1"/>
    <col min="2050" max="2050" width="44.88671875" style="119" customWidth="1"/>
    <col min="2051" max="2051" width="6" style="119" customWidth="1"/>
    <col min="2052" max="2052" width="9.5546875" style="119" customWidth="1"/>
    <col min="2053" max="2053" width="10.6640625" style="119" bestFit="1" customWidth="1"/>
    <col min="2054" max="2054" width="13.88671875" style="119" customWidth="1"/>
    <col min="2055" max="2304" width="9.109375" style="119"/>
    <col min="2305" max="2305" width="3.44140625" style="119" customWidth="1"/>
    <col min="2306" max="2306" width="44.88671875" style="119" customWidth="1"/>
    <col min="2307" max="2307" width="6" style="119" customWidth="1"/>
    <col min="2308" max="2308" width="9.5546875" style="119" customWidth="1"/>
    <col min="2309" max="2309" width="10.6640625" style="119" bestFit="1" customWidth="1"/>
    <col min="2310" max="2310" width="13.88671875" style="119" customWidth="1"/>
    <col min="2311" max="2560" width="9.109375" style="119"/>
    <col min="2561" max="2561" width="3.44140625" style="119" customWidth="1"/>
    <col min="2562" max="2562" width="44.88671875" style="119" customWidth="1"/>
    <col min="2563" max="2563" width="6" style="119" customWidth="1"/>
    <col min="2564" max="2564" width="9.5546875" style="119" customWidth="1"/>
    <col min="2565" max="2565" width="10.6640625" style="119" bestFit="1" customWidth="1"/>
    <col min="2566" max="2566" width="13.88671875" style="119" customWidth="1"/>
    <col min="2567" max="2816" width="9.109375" style="119"/>
    <col min="2817" max="2817" width="3.44140625" style="119" customWidth="1"/>
    <col min="2818" max="2818" width="44.88671875" style="119" customWidth="1"/>
    <col min="2819" max="2819" width="6" style="119" customWidth="1"/>
    <col min="2820" max="2820" width="9.5546875" style="119" customWidth="1"/>
    <col min="2821" max="2821" width="10.6640625" style="119" bestFit="1" customWidth="1"/>
    <col min="2822" max="2822" width="13.88671875" style="119" customWidth="1"/>
    <col min="2823" max="3072" width="9.109375" style="119"/>
    <col min="3073" max="3073" width="3.44140625" style="119" customWidth="1"/>
    <col min="3074" max="3074" width="44.88671875" style="119" customWidth="1"/>
    <col min="3075" max="3075" width="6" style="119" customWidth="1"/>
    <col min="3076" max="3076" width="9.5546875" style="119" customWidth="1"/>
    <col min="3077" max="3077" width="10.6640625" style="119" bestFit="1" customWidth="1"/>
    <col min="3078" max="3078" width="13.88671875" style="119" customWidth="1"/>
    <col min="3079" max="3328" width="9.109375" style="119"/>
    <col min="3329" max="3329" width="3.44140625" style="119" customWidth="1"/>
    <col min="3330" max="3330" width="44.88671875" style="119" customWidth="1"/>
    <col min="3331" max="3331" width="6" style="119" customWidth="1"/>
    <col min="3332" max="3332" width="9.5546875" style="119" customWidth="1"/>
    <col min="3333" max="3333" width="10.6640625" style="119" bestFit="1" customWidth="1"/>
    <col min="3334" max="3334" width="13.88671875" style="119" customWidth="1"/>
    <col min="3335" max="3584" width="9.109375" style="119"/>
    <col min="3585" max="3585" width="3.44140625" style="119" customWidth="1"/>
    <col min="3586" max="3586" width="44.88671875" style="119" customWidth="1"/>
    <col min="3587" max="3587" width="6" style="119" customWidth="1"/>
    <col min="3588" max="3588" width="9.5546875" style="119" customWidth="1"/>
    <col min="3589" max="3589" width="10.6640625" style="119" bestFit="1" customWidth="1"/>
    <col min="3590" max="3590" width="13.88671875" style="119" customWidth="1"/>
    <col min="3591" max="3840" width="9.109375" style="119"/>
    <col min="3841" max="3841" width="3.44140625" style="119" customWidth="1"/>
    <col min="3842" max="3842" width="44.88671875" style="119" customWidth="1"/>
    <col min="3843" max="3843" width="6" style="119" customWidth="1"/>
    <col min="3844" max="3844" width="9.5546875" style="119" customWidth="1"/>
    <col min="3845" max="3845" width="10.6640625" style="119" bestFit="1" customWidth="1"/>
    <col min="3846" max="3846" width="13.88671875" style="119" customWidth="1"/>
    <col min="3847" max="4096" width="9.109375" style="119"/>
    <col min="4097" max="4097" width="3.44140625" style="119" customWidth="1"/>
    <col min="4098" max="4098" width="44.88671875" style="119" customWidth="1"/>
    <col min="4099" max="4099" width="6" style="119" customWidth="1"/>
    <col min="4100" max="4100" width="9.5546875" style="119" customWidth="1"/>
    <col min="4101" max="4101" width="10.6640625" style="119" bestFit="1" customWidth="1"/>
    <col min="4102" max="4102" width="13.88671875" style="119" customWidth="1"/>
    <col min="4103" max="4352" width="9.109375" style="119"/>
    <col min="4353" max="4353" width="3.44140625" style="119" customWidth="1"/>
    <col min="4354" max="4354" width="44.88671875" style="119" customWidth="1"/>
    <col min="4355" max="4355" width="6" style="119" customWidth="1"/>
    <col min="4356" max="4356" width="9.5546875" style="119" customWidth="1"/>
    <col min="4357" max="4357" width="10.6640625" style="119" bestFit="1" customWidth="1"/>
    <col min="4358" max="4358" width="13.88671875" style="119" customWidth="1"/>
    <col min="4359" max="4608" width="9.109375" style="119"/>
    <col min="4609" max="4609" width="3.44140625" style="119" customWidth="1"/>
    <col min="4610" max="4610" width="44.88671875" style="119" customWidth="1"/>
    <col min="4611" max="4611" width="6" style="119" customWidth="1"/>
    <col min="4612" max="4612" width="9.5546875" style="119" customWidth="1"/>
    <col min="4613" max="4613" width="10.6640625" style="119" bestFit="1" customWidth="1"/>
    <col min="4614" max="4614" width="13.88671875" style="119" customWidth="1"/>
    <col min="4615" max="4864" width="9.109375" style="119"/>
    <col min="4865" max="4865" width="3.44140625" style="119" customWidth="1"/>
    <col min="4866" max="4866" width="44.88671875" style="119" customWidth="1"/>
    <col min="4867" max="4867" width="6" style="119" customWidth="1"/>
    <col min="4868" max="4868" width="9.5546875" style="119" customWidth="1"/>
    <col min="4869" max="4869" width="10.6640625" style="119" bestFit="1" customWidth="1"/>
    <col min="4870" max="4870" width="13.88671875" style="119" customWidth="1"/>
    <col min="4871" max="5120" width="9.109375" style="119"/>
    <col min="5121" max="5121" width="3.44140625" style="119" customWidth="1"/>
    <col min="5122" max="5122" width="44.88671875" style="119" customWidth="1"/>
    <col min="5123" max="5123" width="6" style="119" customWidth="1"/>
    <col min="5124" max="5124" width="9.5546875" style="119" customWidth="1"/>
    <col min="5125" max="5125" width="10.6640625" style="119" bestFit="1" customWidth="1"/>
    <col min="5126" max="5126" width="13.88671875" style="119" customWidth="1"/>
    <col min="5127" max="5376" width="9.109375" style="119"/>
    <col min="5377" max="5377" width="3.44140625" style="119" customWidth="1"/>
    <col min="5378" max="5378" width="44.88671875" style="119" customWidth="1"/>
    <col min="5379" max="5379" width="6" style="119" customWidth="1"/>
    <col min="5380" max="5380" width="9.5546875" style="119" customWidth="1"/>
    <col min="5381" max="5381" width="10.6640625" style="119" bestFit="1" customWidth="1"/>
    <col min="5382" max="5382" width="13.88671875" style="119" customWidth="1"/>
    <col min="5383" max="5632" width="9.109375" style="119"/>
    <col min="5633" max="5633" width="3.44140625" style="119" customWidth="1"/>
    <col min="5634" max="5634" width="44.88671875" style="119" customWidth="1"/>
    <col min="5635" max="5635" width="6" style="119" customWidth="1"/>
    <col min="5636" max="5636" width="9.5546875" style="119" customWidth="1"/>
    <col min="5637" max="5637" width="10.6640625" style="119" bestFit="1" customWidth="1"/>
    <col min="5638" max="5638" width="13.88671875" style="119" customWidth="1"/>
    <col min="5639" max="5888" width="9.109375" style="119"/>
    <col min="5889" max="5889" width="3.44140625" style="119" customWidth="1"/>
    <col min="5890" max="5890" width="44.88671875" style="119" customWidth="1"/>
    <col min="5891" max="5891" width="6" style="119" customWidth="1"/>
    <col min="5892" max="5892" width="9.5546875" style="119" customWidth="1"/>
    <col min="5893" max="5893" width="10.6640625" style="119" bestFit="1" customWidth="1"/>
    <col min="5894" max="5894" width="13.88671875" style="119" customWidth="1"/>
    <col min="5895" max="6144" width="9.109375" style="119"/>
    <col min="6145" max="6145" width="3.44140625" style="119" customWidth="1"/>
    <col min="6146" max="6146" width="44.88671875" style="119" customWidth="1"/>
    <col min="6147" max="6147" width="6" style="119" customWidth="1"/>
    <col min="6148" max="6148" width="9.5546875" style="119" customWidth="1"/>
    <col min="6149" max="6149" width="10.6640625" style="119" bestFit="1" customWidth="1"/>
    <col min="6150" max="6150" width="13.88671875" style="119" customWidth="1"/>
    <col min="6151" max="6400" width="9.109375" style="119"/>
    <col min="6401" max="6401" width="3.44140625" style="119" customWidth="1"/>
    <col min="6402" max="6402" width="44.88671875" style="119" customWidth="1"/>
    <col min="6403" max="6403" width="6" style="119" customWidth="1"/>
    <col min="6404" max="6404" width="9.5546875" style="119" customWidth="1"/>
    <col min="6405" max="6405" width="10.6640625" style="119" bestFit="1" customWidth="1"/>
    <col min="6406" max="6406" width="13.88671875" style="119" customWidth="1"/>
    <col min="6407" max="6656" width="9.109375" style="119"/>
    <col min="6657" max="6657" width="3.44140625" style="119" customWidth="1"/>
    <col min="6658" max="6658" width="44.88671875" style="119" customWidth="1"/>
    <col min="6659" max="6659" width="6" style="119" customWidth="1"/>
    <col min="6660" max="6660" width="9.5546875" style="119" customWidth="1"/>
    <col min="6661" max="6661" width="10.6640625" style="119" bestFit="1" customWidth="1"/>
    <col min="6662" max="6662" width="13.88671875" style="119" customWidth="1"/>
    <col min="6663" max="6912" width="9.109375" style="119"/>
    <col min="6913" max="6913" width="3.44140625" style="119" customWidth="1"/>
    <col min="6914" max="6914" width="44.88671875" style="119" customWidth="1"/>
    <col min="6915" max="6915" width="6" style="119" customWidth="1"/>
    <col min="6916" max="6916" width="9.5546875" style="119" customWidth="1"/>
    <col min="6917" max="6917" width="10.6640625" style="119" bestFit="1" customWidth="1"/>
    <col min="6918" max="6918" width="13.88671875" style="119" customWidth="1"/>
    <col min="6919" max="7168" width="9.109375" style="119"/>
    <col min="7169" max="7169" width="3.44140625" style="119" customWidth="1"/>
    <col min="7170" max="7170" width="44.88671875" style="119" customWidth="1"/>
    <col min="7171" max="7171" width="6" style="119" customWidth="1"/>
    <col min="7172" max="7172" width="9.5546875" style="119" customWidth="1"/>
    <col min="7173" max="7173" width="10.6640625" style="119" bestFit="1" customWidth="1"/>
    <col min="7174" max="7174" width="13.88671875" style="119" customWidth="1"/>
    <col min="7175" max="7424" width="9.109375" style="119"/>
    <col min="7425" max="7425" width="3.44140625" style="119" customWidth="1"/>
    <col min="7426" max="7426" width="44.88671875" style="119" customWidth="1"/>
    <col min="7427" max="7427" width="6" style="119" customWidth="1"/>
    <col min="7428" max="7428" width="9.5546875" style="119" customWidth="1"/>
    <col min="7429" max="7429" width="10.6640625" style="119" bestFit="1" customWidth="1"/>
    <col min="7430" max="7430" width="13.88671875" style="119" customWidth="1"/>
    <col min="7431" max="7680" width="9.109375" style="119"/>
    <col min="7681" max="7681" width="3.44140625" style="119" customWidth="1"/>
    <col min="7682" max="7682" width="44.88671875" style="119" customWidth="1"/>
    <col min="7683" max="7683" width="6" style="119" customWidth="1"/>
    <col min="7684" max="7684" width="9.5546875" style="119" customWidth="1"/>
    <col min="7685" max="7685" width="10.6640625" style="119" bestFit="1" customWidth="1"/>
    <col min="7686" max="7686" width="13.88671875" style="119" customWidth="1"/>
    <col min="7687" max="7936" width="9.109375" style="119"/>
    <col min="7937" max="7937" width="3.44140625" style="119" customWidth="1"/>
    <col min="7938" max="7938" width="44.88671875" style="119" customWidth="1"/>
    <col min="7939" max="7939" width="6" style="119" customWidth="1"/>
    <col min="7940" max="7940" width="9.5546875" style="119" customWidth="1"/>
    <col min="7941" max="7941" width="10.6640625" style="119" bestFit="1" customWidth="1"/>
    <col min="7942" max="7942" width="13.88671875" style="119" customWidth="1"/>
    <col min="7943" max="8192" width="9.109375" style="119"/>
    <col min="8193" max="8193" width="3.44140625" style="119" customWidth="1"/>
    <col min="8194" max="8194" width="44.88671875" style="119" customWidth="1"/>
    <col min="8195" max="8195" width="6" style="119" customWidth="1"/>
    <col min="8196" max="8196" width="9.5546875" style="119" customWidth="1"/>
    <col min="8197" max="8197" width="10.6640625" style="119" bestFit="1" customWidth="1"/>
    <col min="8198" max="8198" width="13.88671875" style="119" customWidth="1"/>
    <col min="8199" max="8448" width="9.109375" style="119"/>
    <col min="8449" max="8449" width="3.44140625" style="119" customWidth="1"/>
    <col min="8450" max="8450" width="44.88671875" style="119" customWidth="1"/>
    <col min="8451" max="8451" width="6" style="119" customWidth="1"/>
    <col min="8452" max="8452" width="9.5546875" style="119" customWidth="1"/>
    <col min="8453" max="8453" width="10.6640625" style="119" bestFit="1" customWidth="1"/>
    <col min="8454" max="8454" width="13.88671875" style="119" customWidth="1"/>
    <col min="8455" max="8704" width="9.109375" style="119"/>
    <col min="8705" max="8705" width="3.44140625" style="119" customWidth="1"/>
    <col min="8706" max="8706" width="44.88671875" style="119" customWidth="1"/>
    <col min="8707" max="8707" width="6" style="119" customWidth="1"/>
    <col min="8708" max="8708" width="9.5546875" style="119" customWidth="1"/>
    <col min="8709" max="8709" width="10.6640625" style="119" bestFit="1" customWidth="1"/>
    <col min="8710" max="8710" width="13.88671875" style="119" customWidth="1"/>
    <col min="8711" max="8960" width="9.109375" style="119"/>
    <col min="8961" max="8961" width="3.44140625" style="119" customWidth="1"/>
    <col min="8962" max="8962" width="44.88671875" style="119" customWidth="1"/>
    <col min="8963" max="8963" width="6" style="119" customWidth="1"/>
    <col min="8964" max="8964" width="9.5546875" style="119" customWidth="1"/>
    <col min="8965" max="8965" width="10.6640625" style="119" bestFit="1" customWidth="1"/>
    <col min="8966" max="8966" width="13.88671875" style="119" customWidth="1"/>
    <col min="8967" max="9216" width="9.109375" style="119"/>
    <col min="9217" max="9217" width="3.44140625" style="119" customWidth="1"/>
    <col min="9218" max="9218" width="44.88671875" style="119" customWidth="1"/>
    <col min="9219" max="9219" width="6" style="119" customWidth="1"/>
    <col min="9220" max="9220" width="9.5546875" style="119" customWidth="1"/>
    <col min="9221" max="9221" width="10.6640625" style="119" bestFit="1" customWidth="1"/>
    <col min="9222" max="9222" width="13.88671875" style="119" customWidth="1"/>
    <col min="9223" max="9472" width="9.109375" style="119"/>
    <col min="9473" max="9473" width="3.44140625" style="119" customWidth="1"/>
    <col min="9474" max="9474" width="44.88671875" style="119" customWidth="1"/>
    <col min="9475" max="9475" width="6" style="119" customWidth="1"/>
    <col min="9476" max="9476" width="9.5546875" style="119" customWidth="1"/>
    <col min="9477" max="9477" width="10.6640625" style="119" bestFit="1" customWidth="1"/>
    <col min="9478" max="9478" width="13.88671875" style="119" customWidth="1"/>
    <col min="9479" max="9728" width="9.109375" style="119"/>
    <col min="9729" max="9729" width="3.44140625" style="119" customWidth="1"/>
    <col min="9730" max="9730" width="44.88671875" style="119" customWidth="1"/>
    <col min="9731" max="9731" width="6" style="119" customWidth="1"/>
    <col min="9732" max="9732" width="9.5546875" style="119" customWidth="1"/>
    <col min="9733" max="9733" width="10.6640625" style="119" bestFit="1" customWidth="1"/>
    <col min="9734" max="9734" width="13.88671875" style="119" customWidth="1"/>
    <col min="9735" max="9984" width="9.109375" style="119"/>
    <col min="9985" max="9985" width="3.44140625" style="119" customWidth="1"/>
    <col min="9986" max="9986" width="44.88671875" style="119" customWidth="1"/>
    <col min="9987" max="9987" width="6" style="119" customWidth="1"/>
    <col min="9988" max="9988" width="9.5546875" style="119" customWidth="1"/>
    <col min="9989" max="9989" width="10.6640625" style="119" bestFit="1" customWidth="1"/>
    <col min="9990" max="9990" width="13.88671875" style="119" customWidth="1"/>
    <col min="9991" max="10240" width="9.109375" style="119"/>
    <col min="10241" max="10241" width="3.44140625" style="119" customWidth="1"/>
    <col min="10242" max="10242" width="44.88671875" style="119" customWidth="1"/>
    <col min="10243" max="10243" width="6" style="119" customWidth="1"/>
    <col min="10244" max="10244" width="9.5546875" style="119" customWidth="1"/>
    <col min="10245" max="10245" width="10.6640625" style="119" bestFit="1" customWidth="1"/>
    <col min="10246" max="10246" width="13.88671875" style="119" customWidth="1"/>
    <col min="10247" max="10496" width="9.109375" style="119"/>
    <col min="10497" max="10497" width="3.44140625" style="119" customWidth="1"/>
    <col min="10498" max="10498" width="44.88671875" style="119" customWidth="1"/>
    <col min="10499" max="10499" width="6" style="119" customWidth="1"/>
    <col min="10500" max="10500" width="9.5546875" style="119" customWidth="1"/>
    <col min="10501" max="10501" width="10.6640625" style="119" bestFit="1" customWidth="1"/>
    <col min="10502" max="10502" width="13.88671875" style="119" customWidth="1"/>
    <col min="10503" max="10752" width="9.109375" style="119"/>
    <col min="10753" max="10753" width="3.44140625" style="119" customWidth="1"/>
    <col min="10754" max="10754" width="44.88671875" style="119" customWidth="1"/>
    <col min="10755" max="10755" width="6" style="119" customWidth="1"/>
    <col min="10756" max="10756" width="9.5546875" style="119" customWidth="1"/>
    <col min="10757" max="10757" width="10.6640625" style="119" bestFit="1" customWidth="1"/>
    <col min="10758" max="10758" width="13.88671875" style="119" customWidth="1"/>
    <col min="10759" max="11008" width="9.109375" style="119"/>
    <col min="11009" max="11009" width="3.44140625" style="119" customWidth="1"/>
    <col min="11010" max="11010" width="44.88671875" style="119" customWidth="1"/>
    <col min="11011" max="11011" width="6" style="119" customWidth="1"/>
    <col min="11012" max="11012" width="9.5546875" style="119" customWidth="1"/>
    <col min="11013" max="11013" width="10.6640625" style="119" bestFit="1" customWidth="1"/>
    <col min="11014" max="11014" width="13.88671875" style="119" customWidth="1"/>
    <col min="11015" max="11264" width="9.109375" style="119"/>
    <col min="11265" max="11265" width="3.44140625" style="119" customWidth="1"/>
    <col min="11266" max="11266" width="44.88671875" style="119" customWidth="1"/>
    <col min="11267" max="11267" width="6" style="119" customWidth="1"/>
    <col min="11268" max="11268" width="9.5546875" style="119" customWidth="1"/>
    <col min="11269" max="11269" width="10.6640625" style="119" bestFit="1" customWidth="1"/>
    <col min="11270" max="11270" width="13.88671875" style="119" customWidth="1"/>
    <col min="11271" max="11520" width="9.109375" style="119"/>
    <col min="11521" max="11521" width="3.44140625" style="119" customWidth="1"/>
    <col min="11522" max="11522" width="44.88671875" style="119" customWidth="1"/>
    <col min="11523" max="11523" width="6" style="119" customWidth="1"/>
    <col min="11524" max="11524" width="9.5546875" style="119" customWidth="1"/>
    <col min="11525" max="11525" width="10.6640625" style="119" bestFit="1" customWidth="1"/>
    <col min="11526" max="11526" width="13.88671875" style="119" customWidth="1"/>
    <col min="11527" max="11776" width="9.109375" style="119"/>
    <col min="11777" max="11777" width="3.44140625" style="119" customWidth="1"/>
    <col min="11778" max="11778" width="44.88671875" style="119" customWidth="1"/>
    <col min="11779" max="11779" width="6" style="119" customWidth="1"/>
    <col min="11780" max="11780" width="9.5546875" style="119" customWidth="1"/>
    <col min="11781" max="11781" width="10.6640625" style="119" bestFit="1" customWidth="1"/>
    <col min="11782" max="11782" width="13.88671875" style="119" customWidth="1"/>
    <col min="11783" max="12032" width="9.109375" style="119"/>
    <col min="12033" max="12033" width="3.44140625" style="119" customWidth="1"/>
    <col min="12034" max="12034" width="44.88671875" style="119" customWidth="1"/>
    <col min="12035" max="12035" width="6" style="119" customWidth="1"/>
    <col min="12036" max="12036" width="9.5546875" style="119" customWidth="1"/>
    <col min="12037" max="12037" width="10.6640625" style="119" bestFit="1" customWidth="1"/>
    <col min="12038" max="12038" width="13.88671875" style="119" customWidth="1"/>
    <col min="12039" max="12288" width="9.109375" style="119"/>
    <col min="12289" max="12289" width="3.44140625" style="119" customWidth="1"/>
    <col min="12290" max="12290" width="44.88671875" style="119" customWidth="1"/>
    <col min="12291" max="12291" width="6" style="119" customWidth="1"/>
    <col min="12292" max="12292" width="9.5546875" style="119" customWidth="1"/>
    <col min="12293" max="12293" width="10.6640625" style="119" bestFit="1" customWidth="1"/>
    <col min="12294" max="12294" width="13.88671875" style="119" customWidth="1"/>
    <col min="12295" max="12544" width="9.109375" style="119"/>
    <col min="12545" max="12545" width="3.44140625" style="119" customWidth="1"/>
    <col min="12546" max="12546" width="44.88671875" style="119" customWidth="1"/>
    <col min="12547" max="12547" width="6" style="119" customWidth="1"/>
    <col min="12548" max="12548" width="9.5546875" style="119" customWidth="1"/>
    <col min="12549" max="12549" width="10.6640625" style="119" bestFit="1" customWidth="1"/>
    <col min="12550" max="12550" width="13.88671875" style="119" customWidth="1"/>
    <col min="12551" max="12800" width="9.109375" style="119"/>
    <col min="12801" max="12801" width="3.44140625" style="119" customWidth="1"/>
    <col min="12802" max="12802" width="44.88671875" style="119" customWidth="1"/>
    <col min="12803" max="12803" width="6" style="119" customWidth="1"/>
    <col min="12804" max="12804" width="9.5546875" style="119" customWidth="1"/>
    <col min="12805" max="12805" width="10.6640625" style="119" bestFit="1" customWidth="1"/>
    <col min="12806" max="12806" width="13.88671875" style="119" customWidth="1"/>
    <col min="12807" max="13056" width="9.109375" style="119"/>
    <col min="13057" max="13057" width="3.44140625" style="119" customWidth="1"/>
    <col min="13058" max="13058" width="44.88671875" style="119" customWidth="1"/>
    <col min="13059" max="13059" width="6" style="119" customWidth="1"/>
    <col min="13060" max="13060" width="9.5546875" style="119" customWidth="1"/>
    <col min="13061" max="13061" width="10.6640625" style="119" bestFit="1" customWidth="1"/>
    <col min="13062" max="13062" width="13.88671875" style="119" customWidth="1"/>
    <col min="13063" max="13312" width="9.109375" style="119"/>
    <col min="13313" max="13313" width="3.44140625" style="119" customWidth="1"/>
    <col min="13314" max="13314" width="44.88671875" style="119" customWidth="1"/>
    <col min="13315" max="13315" width="6" style="119" customWidth="1"/>
    <col min="13316" max="13316" width="9.5546875" style="119" customWidth="1"/>
    <col min="13317" max="13317" width="10.6640625" style="119" bestFit="1" customWidth="1"/>
    <col min="13318" max="13318" width="13.88671875" style="119" customWidth="1"/>
    <col min="13319" max="13568" width="9.109375" style="119"/>
    <col min="13569" max="13569" width="3.44140625" style="119" customWidth="1"/>
    <col min="13570" max="13570" width="44.88671875" style="119" customWidth="1"/>
    <col min="13571" max="13571" width="6" style="119" customWidth="1"/>
    <col min="13572" max="13572" width="9.5546875" style="119" customWidth="1"/>
    <col min="13573" max="13573" width="10.6640625" style="119" bestFit="1" customWidth="1"/>
    <col min="13574" max="13574" width="13.88671875" style="119" customWidth="1"/>
    <col min="13575" max="13824" width="9.109375" style="119"/>
    <col min="13825" max="13825" width="3.44140625" style="119" customWidth="1"/>
    <col min="13826" max="13826" width="44.88671875" style="119" customWidth="1"/>
    <col min="13827" max="13827" width="6" style="119" customWidth="1"/>
    <col min="13828" max="13828" width="9.5546875" style="119" customWidth="1"/>
    <col min="13829" max="13829" width="10.6640625" style="119" bestFit="1" customWidth="1"/>
    <col min="13830" max="13830" width="13.88671875" style="119" customWidth="1"/>
    <col min="13831" max="14080" width="9.109375" style="119"/>
    <col min="14081" max="14081" width="3.44140625" style="119" customWidth="1"/>
    <col min="14082" max="14082" width="44.88671875" style="119" customWidth="1"/>
    <col min="14083" max="14083" width="6" style="119" customWidth="1"/>
    <col min="14084" max="14084" width="9.5546875" style="119" customWidth="1"/>
    <col min="14085" max="14085" width="10.6640625" style="119" bestFit="1" customWidth="1"/>
    <col min="14086" max="14086" width="13.88671875" style="119" customWidth="1"/>
    <col min="14087" max="14336" width="9.109375" style="119"/>
    <col min="14337" max="14337" width="3.44140625" style="119" customWidth="1"/>
    <col min="14338" max="14338" width="44.88671875" style="119" customWidth="1"/>
    <col min="14339" max="14339" width="6" style="119" customWidth="1"/>
    <col min="14340" max="14340" width="9.5546875" style="119" customWidth="1"/>
    <col min="14341" max="14341" width="10.6640625" style="119" bestFit="1" customWidth="1"/>
    <col min="14342" max="14342" width="13.88671875" style="119" customWidth="1"/>
    <col min="14343" max="14592" width="9.109375" style="119"/>
    <col min="14593" max="14593" width="3.44140625" style="119" customWidth="1"/>
    <col min="14594" max="14594" width="44.88671875" style="119" customWidth="1"/>
    <col min="14595" max="14595" width="6" style="119" customWidth="1"/>
    <col min="14596" max="14596" width="9.5546875" style="119" customWidth="1"/>
    <col min="14597" max="14597" width="10.6640625" style="119" bestFit="1" customWidth="1"/>
    <col min="14598" max="14598" width="13.88671875" style="119" customWidth="1"/>
    <col min="14599" max="14848" width="9.109375" style="119"/>
    <col min="14849" max="14849" width="3.44140625" style="119" customWidth="1"/>
    <col min="14850" max="14850" width="44.88671875" style="119" customWidth="1"/>
    <col min="14851" max="14851" width="6" style="119" customWidth="1"/>
    <col min="14852" max="14852" width="9.5546875" style="119" customWidth="1"/>
    <col min="14853" max="14853" width="10.6640625" style="119" bestFit="1" customWidth="1"/>
    <col min="14854" max="14854" width="13.88671875" style="119" customWidth="1"/>
    <col min="14855" max="15104" width="9.109375" style="119"/>
    <col min="15105" max="15105" width="3.44140625" style="119" customWidth="1"/>
    <col min="15106" max="15106" width="44.88671875" style="119" customWidth="1"/>
    <col min="15107" max="15107" width="6" style="119" customWidth="1"/>
    <col min="15108" max="15108" width="9.5546875" style="119" customWidth="1"/>
    <col min="15109" max="15109" width="10.6640625" style="119" bestFit="1" customWidth="1"/>
    <col min="15110" max="15110" width="13.88671875" style="119" customWidth="1"/>
    <col min="15111" max="15360" width="9.109375" style="119"/>
    <col min="15361" max="15361" width="3.44140625" style="119" customWidth="1"/>
    <col min="15362" max="15362" width="44.88671875" style="119" customWidth="1"/>
    <col min="15363" max="15363" width="6" style="119" customWidth="1"/>
    <col min="15364" max="15364" width="9.5546875" style="119" customWidth="1"/>
    <col min="15365" max="15365" width="10.6640625" style="119" bestFit="1" customWidth="1"/>
    <col min="15366" max="15366" width="13.88671875" style="119" customWidth="1"/>
    <col min="15367" max="15616" width="9.109375" style="119"/>
    <col min="15617" max="15617" width="3.44140625" style="119" customWidth="1"/>
    <col min="15618" max="15618" width="44.88671875" style="119" customWidth="1"/>
    <col min="15619" max="15619" width="6" style="119" customWidth="1"/>
    <col min="15620" max="15620" width="9.5546875" style="119" customWidth="1"/>
    <col min="15621" max="15621" width="10.6640625" style="119" bestFit="1" customWidth="1"/>
    <col min="15622" max="15622" width="13.88671875" style="119" customWidth="1"/>
    <col min="15623" max="15872" width="9.109375" style="119"/>
    <col min="15873" max="15873" width="3.44140625" style="119" customWidth="1"/>
    <col min="15874" max="15874" width="44.88671875" style="119" customWidth="1"/>
    <col min="15875" max="15875" width="6" style="119" customWidth="1"/>
    <col min="15876" max="15876" width="9.5546875" style="119" customWidth="1"/>
    <col min="15877" max="15877" width="10.6640625" style="119" bestFit="1" customWidth="1"/>
    <col min="15878" max="15878" width="13.88671875" style="119" customWidth="1"/>
    <col min="15879" max="16128" width="9.109375" style="119"/>
    <col min="16129" max="16129" width="3.44140625" style="119" customWidth="1"/>
    <col min="16130" max="16130" width="44.88671875" style="119" customWidth="1"/>
    <col min="16131" max="16131" width="6" style="119" customWidth="1"/>
    <col min="16132" max="16132" width="9.5546875" style="119" customWidth="1"/>
    <col min="16133" max="16133" width="10.6640625" style="119" bestFit="1" customWidth="1"/>
    <col min="16134" max="16134" width="13.88671875" style="119" customWidth="1"/>
    <col min="16135" max="16384" width="9.109375" style="119"/>
  </cols>
  <sheetData>
    <row r="3" spans="1:24" s="143" customFormat="1" ht="13.2" x14ac:dyDescent="0.25">
      <c r="A3" s="141">
        <v>5</v>
      </c>
      <c r="B3" s="140" t="s">
        <v>206</v>
      </c>
      <c r="C3" s="141"/>
      <c r="D3" s="142"/>
      <c r="F3" s="194"/>
    </row>
    <row r="5" spans="1:24" s="114" customFormat="1" ht="10.199999999999999" x14ac:dyDescent="0.25">
      <c r="A5" s="110" t="s">
        <v>6</v>
      </c>
      <c r="B5" s="110" t="s">
        <v>7</v>
      </c>
      <c r="C5" s="46" t="s">
        <v>8</v>
      </c>
      <c r="D5" s="111" t="s">
        <v>1</v>
      </c>
      <c r="E5" s="112" t="s">
        <v>2</v>
      </c>
      <c r="F5" s="188" t="s">
        <v>3</v>
      </c>
      <c r="G5" s="113"/>
    </row>
    <row r="6" spans="1:24" s="124" customFormat="1" x14ac:dyDescent="0.25">
      <c r="A6" s="115"/>
      <c r="B6" s="128"/>
      <c r="C6" s="126"/>
      <c r="D6" s="127"/>
      <c r="E6" s="129"/>
      <c r="F6" s="197"/>
    </row>
    <row r="7" spans="1:24" ht="92.4" customHeight="1" x14ac:dyDescent="0.25">
      <c r="A7" s="115" t="s">
        <v>9</v>
      </c>
      <c r="B7" s="125" t="s">
        <v>200</v>
      </c>
      <c r="C7" s="126" t="s">
        <v>91</v>
      </c>
      <c r="D7" s="127">
        <v>350</v>
      </c>
      <c r="E7" s="229"/>
      <c r="F7" s="196">
        <f>(D7*E7)</f>
        <v>0</v>
      </c>
    </row>
    <row r="8" spans="1:24" x14ac:dyDescent="0.25">
      <c r="D8" s="130"/>
      <c r="E8" s="230"/>
      <c r="F8" s="196"/>
    </row>
    <row r="9" spans="1:24" s="133" customFormat="1" ht="39.6" x14ac:dyDescent="0.25">
      <c r="A9" s="115" t="s">
        <v>10</v>
      </c>
      <c r="B9" s="125" t="s">
        <v>201</v>
      </c>
      <c r="C9" s="131" t="s">
        <v>190</v>
      </c>
      <c r="D9" s="132">
        <v>3.5</v>
      </c>
      <c r="E9" s="227"/>
      <c r="F9" s="196">
        <f>(D9*E9)</f>
        <v>0</v>
      </c>
      <c r="G9" s="119"/>
      <c r="H9" s="119"/>
      <c r="I9" s="119"/>
      <c r="J9" s="119"/>
      <c r="K9" s="119"/>
      <c r="L9" s="119"/>
      <c r="M9" s="119"/>
      <c r="N9" s="119"/>
      <c r="O9" s="119"/>
      <c r="P9" s="119"/>
      <c r="Q9" s="119"/>
      <c r="R9" s="119"/>
      <c r="S9" s="119"/>
      <c r="T9" s="119"/>
      <c r="U9" s="119"/>
      <c r="V9" s="119"/>
      <c r="W9" s="119"/>
      <c r="X9" s="119"/>
    </row>
    <row r="10" spans="1:24" x14ac:dyDescent="0.25">
      <c r="B10" s="125"/>
      <c r="C10" s="131"/>
      <c r="D10" s="132"/>
      <c r="E10" s="227"/>
      <c r="F10" s="196"/>
      <c r="G10" s="133"/>
      <c r="H10" s="133"/>
      <c r="I10" s="133"/>
      <c r="J10" s="133"/>
      <c r="K10" s="133"/>
      <c r="L10" s="133"/>
      <c r="M10" s="133"/>
      <c r="N10" s="133"/>
      <c r="O10" s="133"/>
      <c r="P10" s="133"/>
      <c r="Q10" s="133"/>
      <c r="R10" s="133"/>
      <c r="S10" s="133"/>
      <c r="T10" s="133"/>
      <c r="U10" s="133"/>
      <c r="V10" s="133"/>
      <c r="W10" s="133"/>
      <c r="X10" s="133"/>
    </row>
    <row r="11" spans="1:24" x14ac:dyDescent="0.25">
      <c r="A11" s="115" t="s">
        <v>11</v>
      </c>
      <c r="B11" s="125" t="s">
        <v>192</v>
      </c>
      <c r="C11" s="131" t="s">
        <v>155</v>
      </c>
      <c r="D11" s="132">
        <v>1</v>
      </c>
      <c r="E11" s="227"/>
      <c r="F11" s="196">
        <f>(D11*E11)</f>
        <v>0</v>
      </c>
      <c r="G11" s="133"/>
      <c r="H11" s="133"/>
      <c r="I11" s="133"/>
      <c r="J11" s="133"/>
      <c r="K11" s="133"/>
      <c r="L11" s="133"/>
      <c r="M11" s="133"/>
      <c r="N11" s="133"/>
      <c r="O11" s="133"/>
      <c r="P11" s="133"/>
      <c r="Q11" s="133"/>
      <c r="R11" s="133"/>
      <c r="S11" s="133"/>
      <c r="T11" s="133"/>
      <c r="U11" s="133"/>
      <c r="V11" s="133"/>
      <c r="W11" s="133"/>
      <c r="X11" s="133"/>
    </row>
    <row r="12" spans="1:24" x14ac:dyDescent="0.25">
      <c r="B12" s="125"/>
      <c r="C12" s="131"/>
      <c r="D12" s="132"/>
      <c r="E12" s="227"/>
      <c r="F12" s="196"/>
      <c r="G12" s="133"/>
      <c r="H12" s="133"/>
      <c r="I12" s="133"/>
      <c r="J12" s="133"/>
      <c r="K12" s="133"/>
      <c r="L12" s="133"/>
      <c r="M12" s="133"/>
      <c r="N12" s="133"/>
      <c r="O12" s="133"/>
      <c r="P12" s="133"/>
      <c r="Q12" s="133"/>
      <c r="R12" s="133"/>
      <c r="S12" s="133"/>
      <c r="T12" s="133"/>
      <c r="U12" s="133"/>
      <c r="V12" s="133"/>
      <c r="W12" s="133"/>
      <c r="X12" s="133"/>
    </row>
    <row r="13" spans="1:24" ht="52.8" x14ac:dyDescent="0.25">
      <c r="A13" s="115" t="s">
        <v>54</v>
      </c>
      <c r="B13" s="137" t="s">
        <v>202</v>
      </c>
      <c r="C13" s="131" t="s">
        <v>190</v>
      </c>
      <c r="D13" s="132">
        <v>3.1</v>
      </c>
      <c r="E13" s="227"/>
      <c r="F13" s="196">
        <f>(D13*E13)</f>
        <v>0</v>
      </c>
      <c r="G13" s="133"/>
      <c r="H13" s="133"/>
      <c r="I13" s="133"/>
      <c r="J13" s="133"/>
      <c r="K13" s="133"/>
      <c r="L13" s="133"/>
      <c r="M13" s="133"/>
      <c r="N13" s="133"/>
      <c r="O13" s="133"/>
      <c r="P13" s="133"/>
      <c r="Q13" s="133"/>
      <c r="R13" s="133"/>
      <c r="S13" s="133"/>
      <c r="T13" s="133"/>
      <c r="U13" s="133"/>
      <c r="V13" s="133"/>
      <c r="W13" s="133"/>
      <c r="X13" s="133"/>
    </row>
    <row r="14" spans="1:24" x14ac:dyDescent="0.25">
      <c r="B14" s="125"/>
      <c r="C14" s="131"/>
      <c r="D14" s="132"/>
      <c r="E14" s="227"/>
      <c r="F14" s="196"/>
      <c r="G14" s="133"/>
      <c r="H14" s="133"/>
      <c r="I14" s="133"/>
      <c r="J14" s="133"/>
      <c r="K14" s="133"/>
      <c r="L14" s="133"/>
      <c r="M14" s="133"/>
      <c r="N14" s="133"/>
      <c r="O14" s="133"/>
      <c r="P14" s="133"/>
      <c r="Q14" s="133"/>
      <c r="R14" s="133"/>
      <c r="S14" s="133"/>
      <c r="T14" s="133"/>
      <c r="U14" s="133"/>
      <c r="V14" s="133"/>
      <c r="W14" s="133"/>
      <c r="X14" s="133"/>
    </row>
    <row r="15" spans="1:24" ht="26.4" x14ac:dyDescent="0.25">
      <c r="A15" s="115" t="s">
        <v>56</v>
      </c>
      <c r="B15" s="125" t="s">
        <v>203</v>
      </c>
      <c r="C15" s="126" t="s">
        <v>190</v>
      </c>
      <c r="D15" s="127">
        <v>6.3</v>
      </c>
      <c r="E15" s="229"/>
      <c r="F15" s="196">
        <f>(D15*E15)</f>
        <v>0</v>
      </c>
      <c r="G15" s="133"/>
      <c r="H15" s="133"/>
      <c r="I15" s="133"/>
      <c r="J15" s="133"/>
      <c r="K15" s="133"/>
      <c r="L15" s="133"/>
      <c r="M15" s="133"/>
      <c r="N15" s="133"/>
      <c r="O15" s="133"/>
      <c r="P15" s="133"/>
      <c r="Q15" s="133"/>
      <c r="R15" s="133"/>
      <c r="S15" s="133"/>
      <c r="T15" s="133"/>
      <c r="U15" s="133"/>
      <c r="V15" s="133"/>
      <c r="W15" s="133"/>
      <c r="X15" s="133"/>
    </row>
    <row r="16" spans="1:24" x14ac:dyDescent="0.25">
      <c r="B16" s="125"/>
      <c r="C16" s="126"/>
      <c r="D16" s="127"/>
      <c r="E16" s="229"/>
      <c r="F16" s="196"/>
      <c r="G16" s="133"/>
      <c r="H16" s="133"/>
      <c r="I16" s="133"/>
      <c r="J16" s="133"/>
      <c r="K16" s="133"/>
      <c r="L16" s="133"/>
      <c r="M16" s="133"/>
      <c r="N16" s="133"/>
      <c r="O16" s="133"/>
      <c r="P16" s="133"/>
      <c r="Q16" s="133"/>
      <c r="R16" s="133"/>
      <c r="S16" s="133"/>
      <c r="T16" s="133"/>
      <c r="U16" s="133"/>
      <c r="V16" s="133"/>
      <c r="W16" s="133"/>
      <c r="X16" s="133"/>
    </row>
    <row r="17" spans="1:24" s="138" customFormat="1" ht="39.6" x14ac:dyDescent="0.25">
      <c r="A17" s="120" t="s">
        <v>58</v>
      </c>
      <c r="B17" s="121" t="s">
        <v>197</v>
      </c>
      <c r="C17" s="126" t="s">
        <v>198</v>
      </c>
      <c r="D17" s="127">
        <v>5</v>
      </c>
      <c r="E17" s="229"/>
      <c r="F17" s="195">
        <f>(D17*E17)</f>
        <v>0</v>
      </c>
      <c r="G17" s="124"/>
      <c r="H17" s="124"/>
      <c r="I17" s="124"/>
      <c r="J17" s="124"/>
      <c r="K17" s="124"/>
      <c r="L17" s="124"/>
      <c r="M17" s="124"/>
      <c r="N17" s="124"/>
      <c r="O17" s="124"/>
      <c r="P17" s="124"/>
      <c r="Q17" s="124"/>
      <c r="R17" s="124"/>
      <c r="S17" s="124"/>
      <c r="T17" s="124"/>
      <c r="U17" s="124"/>
      <c r="V17" s="124"/>
      <c r="W17" s="124"/>
      <c r="X17" s="124"/>
    </row>
    <row r="18" spans="1:24" s="133" customFormat="1" x14ac:dyDescent="0.25">
      <c r="A18" s="115"/>
      <c r="B18" s="121"/>
      <c r="C18" s="126"/>
      <c r="D18" s="127"/>
      <c r="E18" s="229"/>
      <c r="F18" s="196"/>
      <c r="G18" s="119"/>
      <c r="H18" s="119"/>
      <c r="I18" s="119"/>
      <c r="J18" s="119"/>
      <c r="K18" s="119"/>
      <c r="L18" s="119"/>
      <c r="M18" s="119"/>
      <c r="N18" s="119"/>
      <c r="O18" s="119"/>
      <c r="P18" s="119"/>
      <c r="Q18" s="119"/>
      <c r="R18" s="119"/>
      <c r="S18" s="119"/>
      <c r="T18" s="119"/>
      <c r="U18" s="119"/>
      <c r="V18" s="119"/>
      <c r="W18" s="119"/>
      <c r="X18" s="119"/>
    </row>
    <row r="19" spans="1:24" s="133" customFormat="1" x14ac:dyDescent="0.25">
      <c r="A19" s="115" t="s">
        <v>63</v>
      </c>
      <c r="B19" s="134" t="s">
        <v>204</v>
      </c>
      <c r="C19" s="135" t="s">
        <v>198</v>
      </c>
      <c r="D19" s="136">
        <v>2</v>
      </c>
      <c r="E19" s="231"/>
      <c r="F19" s="198">
        <f>(D19*E19)</f>
        <v>0</v>
      </c>
      <c r="G19" s="119"/>
      <c r="H19" s="119"/>
      <c r="I19" s="119"/>
      <c r="J19" s="119"/>
      <c r="K19" s="119"/>
      <c r="L19" s="119"/>
      <c r="M19" s="119"/>
      <c r="N19" s="119"/>
      <c r="O19" s="119"/>
      <c r="P19" s="119"/>
      <c r="Q19" s="119"/>
      <c r="R19" s="119"/>
      <c r="S19" s="119"/>
      <c r="T19" s="119"/>
      <c r="U19" s="119"/>
      <c r="V19" s="119"/>
      <c r="W19" s="119"/>
      <c r="X19" s="119"/>
    </row>
    <row r="20" spans="1:24" s="133" customFormat="1" x14ac:dyDescent="0.25">
      <c r="A20" s="115"/>
      <c r="B20" s="121"/>
      <c r="C20" s="126"/>
      <c r="D20" s="127"/>
      <c r="E20" s="229"/>
      <c r="F20" s="195"/>
      <c r="G20" s="119"/>
      <c r="H20" s="119"/>
      <c r="I20" s="119"/>
      <c r="J20" s="119"/>
      <c r="K20" s="119"/>
      <c r="L20" s="119"/>
      <c r="M20" s="119"/>
      <c r="N20" s="119"/>
      <c r="O20" s="119"/>
      <c r="P20" s="119"/>
      <c r="Q20" s="119"/>
      <c r="R20" s="119"/>
      <c r="S20" s="119"/>
      <c r="T20" s="119"/>
      <c r="U20" s="119"/>
      <c r="V20" s="119"/>
      <c r="W20" s="119"/>
      <c r="X20" s="119"/>
    </row>
    <row r="21" spans="1:24" s="146" customFormat="1" ht="18" thickBot="1" x14ac:dyDescent="0.3">
      <c r="A21" s="139"/>
      <c r="B21" s="140" t="s">
        <v>199</v>
      </c>
      <c r="C21" s="141"/>
      <c r="D21" s="142"/>
      <c r="E21" s="232"/>
      <c r="F21" s="199">
        <f>SUM(F5:F17)</f>
        <v>0</v>
      </c>
    </row>
    <row r="22" spans="1:24" ht="18" thickTop="1" x14ac:dyDescent="0.25">
      <c r="E22" s="233"/>
      <c r="F22" s="196"/>
    </row>
    <row r="23" spans="1:24" x14ac:dyDescent="0.25">
      <c r="E23" s="233"/>
      <c r="F23" s="200"/>
    </row>
    <row r="24" spans="1:24" x14ac:dyDescent="0.25">
      <c r="E24" s="233"/>
      <c r="F24" s="200"/>
    </row>
    <row r="25" spans="1:24" x14ac:dyDescent="0.25">
      <c r="E25" s="233"/>
    </row>
    <row r="26" spans="1:24" x14ac:dyDescent="0.25">
      <c r="E26" s="233"/>
    </row>
    <row r="27" spans="1:24" x14ac:dyDescent="0.25">
      <c r="E27" s="233"/>
    </row>
    <row r="28" spans="1:24" x14ac:dyDescent="0.25">
      <c r="E28" s="233"/>
    </row>
    <row r="29" spans="1:24" x14ac:dyDescent="0.25">
      <c r="E29" s="233"/>
    </row>
    <row r="30" spans="1:24" x14ac:dyDescent="0.25">
      <c r="E30" s="233"/>
    </row>
    <row r="31" spans="1:24" x14ac:dyDescent="0.25">
      <c r="E31" s="233"/>
    </row>
    <row r="32" spans="1:24" x14ac:dyDescent="0.25">
      <c r="E32" s="233"/>
    </row>
  </sheetData>
  <sheetProtection algorithmName="SHA-512" hashValue="RTG9rM57vSn1RFgfhFaB22XSKMNQ32ZOQdw0NvGR1Y6jEk1dsXF71xNCOccUz5yB376C7YyCDczxoY3UuQ+37A==" saltValue="45KJYtcj1N4htycnIJn7BQ==" spinCount="100000" sheet="1" selectLockedCells="1"/>
  <pageMargins left="0.7" right="0.7" top="0.75" bottom="0.75" header="0.3" footer="0.3"/>
  <pageSetup paperSize="9" scale="95" orientation="portrait" r:id="rId1"/>
  <headerFooter>
    <oddHeader>&amp;LNaročnik: OBČINA LENART
Trg osvoboditve 7, Lenart&amp;RObjekt: Občinska in upravna stavba Lenart</oddHeader>
    <oddFooter>&amp;C&amp;A&amp;RStran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X27"/>
  <sheetViews>
    <sheetView view="pageBreakPreview" zoomScaleNormal="100" zoomScaleSheetLayoutView="100" workbookViewId="0">
      <selection activeCell="E20" sqref="E20"/>
    </sheetView>
  </sheetViews>
  <sheetFormatPr defaultColWidth="9.109375" defaultRowHeight="17.399999999999999" x14ac:dyDescent="0.25"/>
  <cols>
    <col min="1" max="1" width="6.33203125" style="115" customWidth="1"/>
    <col min="2" max="2" width="44.88671875" style="116" customWidth="1"/>
    <col min="3" max="3" width="6" style="117" customWidth="1"/>
    <col min="4" max="4" width="9.5546875" style="118" customWidth="1"/>
    <col min="5" max="5" width="10.6640625" style="119" bestFit="1" customWidth="1"/>
    <col min="6" max="6" width="13.88671875" style="201" customWidth="1"/>
    <col min="7" max="256" width="9.109375" style="119"/>
    <col min="257" max="257" width="3.44140625" style="119" customWidth="1"/>
    <col min="258" max="258" width="44.88671875" style="119" customWidth="1"/>
    <col min="259" max="259" width="6" style="119" customWidth="1"/>
    <col min="260" max="260" width="9.5546875" style="119" customWidth="1"/>
    <col min="261" max="261" width="10.6640625" style="119" bestFit="1" customWidth="1"/>
    <col min="262" max="262" width="13.88671875" style="119" customWidth="1"/>
    <col min="263" max="512" width="9.109375" style="119"/>
    <col min="513" max="513" width="3.44140625" style="119" customWidth="1"/>
    <col min="514" max="514" width="44.88671875" style="119" customWidth="1"/>
    <col min="515" max="515" width="6" style="119" customWidth="1"/>
    <col min="516" max="516" width="9.5546875" style="119" customWidth="1"/>
    <col min="517" max="517" width="10.6640625" style="119" bestFit="1" customWidth="1"/>
    <col min="518" max="518" width="13.88671875" style="119" customWidth="1"/>
    <col min="519" max="768" width="9.109375" style="119"/>
    <col min="769" max="769" width="3.44140625" style="119" customWidth="1"/>
    <col min="770" max="770" width="44.88671875" style="119" customWidth="1"/>
    <col min="771" max="771" width="6" style="119" customWidth="1"/>
    <col min="772" max="772" width="9.5546875" style="119" customWidth="1"/>
    <col min="773" max="773" width="10.6640625" style="119" bestFit="1" customWidth="1"/>
    <col min="774" max="774" width="13.88671875" style="119" customWidth="1"/>
    <col min="775" max="1024" width="9.109375" style="119"/>
    <col min="1025" max="1025" width="3.44140625" style="119" customWidth="1"/>
    <col min="1026" max="1026" width="44.88671875" style="119" customWidth="1"/>
    <col min="1027" max="1027" width="6" style="119" customWidth="1"/>
    <col min="1028" max="1028" width="9.5546875" style="119" customWidth="1"/>
    <col min="1029" max="1029" width="10.6640625" style="119" bestFit="1" customWidth="1"/>
    <col min="1030" max="1030" width="13.88671875" style="119" customWidth="1"/>
    <col min="1031" max="1280" width="9.109375" style="119"/>
    <col min="1281" max="1281" width="3.44140625" style="119" customWidth="1"/>
    <col min="1282" max="1282" width="44.88671875" style="119" customWidth="1"/>
    <col min="1283" max="1283" width="6" style="119" customWidth="1"/>
    <col min="1284" max="1284" width="9.5546875" style="119" customWidth="1"/>
    <col min="1285" max="1285" width="10.6640625" style="119" bestFit="1" customWidth="1"/>
    <col min="1286" max="1286" width="13.88671875" style="119" customWidth="1"/>
    <col min="1287" max="1536" width="9.109375" style="119"/>
    <col min="1537" max="1537" width="3.44140625" style="119" customWidth="1"/>
    <col min="1538" max="1538" width="44.88671875" style="119" customWidth="1"/>
    <col min="1539" max="1539" width="6" style="119" customWidth="1"/>
    <col min="1540" max="1540" width="9.5546875" style="119" customWidth="1"/>
    <col min="1541" max="1541" width="10.6640625" style="119" bestFit="1" customWidth="1"/>
    <col min="1542" max="1542" width="13.88671875" style="119" customWidth="1"/>
    <col min="1543" max="1792" width="9.109375" style="119"/>
    <col min="1793" max="1793" width="3.44140625" style="119" customWidth="1"/>
    <col min="1794" max="1794" width="44.88671875" style="119" customWidth="1"/>
    <col min="1795" max="1795" width="6" style="119" customWidth="1"/>
    <col min="1796" max="1796" width="9.5546875" style="119" customWidth="1"/>
    <col min="1797" max="1797" width="10.6640625" style="119" bestFit="1" customWidth="1"/>
    <col min="1798" max="1798" width="13.88671875" style="119" customWidth="1"/>
    <col min="1799" max="2048" width="9.109375" style="119"/>
    <col min="2049" max="2049" width="3.44140625" style="119" customWidth="1"/>
    <col min="2050" max="2050" width="44.88671875" style="119" customWidth="1"/>
    <col min="2051" max="2051" width="6" style="119" customWidth="1"/>
    <col min="2052" max="2052" width="9.5546875" style="119" customWidth="1"/>
    <col min="2053" max="2053" width="10.6640625" style="119" bestFit="1" customWidth="1"/>
    <col min="2054" max="2054" width="13.88671875" style="119" customWidth="1"/>
    <col min="2055" max="2304" width="9.109375" style="119"/>
    <col min="2305" max="2305" width="3.44140625" style="119" customWidth="1"/>
    <col min="2306" max="2306" width="44.88671875" style="119" customWidth="1"/>
    <col min="2307" max="2307" width="6" style="119" customWidth="1"/>
    <col min="2308" max="2308" width="9.5546875" style="119" customWidth="1"/>
    <col min="2309" max="2309" width="10.6640625" style="119" bestFit="1" customWidth="1"/>
    <col min="2310" max="2310" width="13.88671875" style="119" customWidth="1"/>
    <col min="2311" max="2560" width="9.109375" style="119"/>
    <col min="2561" max="2561" width="3.44140625" style="119" customWidth="1"/>
    <col min="2562" max="2562" width="44.88671875" style="119" customWidth="1"/>
    <col min="2563" max="2563" width="6" style="119" customWidth="1"/>
    <col min="2564" max="2564" width="9.5546875" style="119" customWidth="1"/>
    <col min="2565" max="2565" width="10.6640625" style="119" bestFit="1" customWidth="1"/>
    <col min="2566" max="2566" width="13.88671875" style="119" customWidth="1"/>
    <col min="2567" max="2816" width="9.109375" style="119"/>
    <col min="2817" max="2817" width="3.44140625" style="119" customWidth="1"/>
    <col min="2818" max="2818" width="44.88671875" style="119" customWidth="1"/>
    <col min="2819" max="2819" width="6" style="119" customWidth="1"/>
    <col min="2820" max="2820" width="9.5546875" style="119" customWidth="1"/>
    <col min="2821" max="2821" width="10.6640625" style="119" bestFit="1" customWidth="1"/>
    <col min="2822" max="2822" width="13.88671875" style="119" customWidth="1"/>
    <col min="2823" max="3072" width="9.109375" style="119"/>
    <col min="3073" max="3073" width="3.44140625" style="119" customWidth="1"/>
    <col min="3074" max="3074" width="44.88671875" style="119" customWidth="1"/>
    <col min="3075" max="3075" width="6" style="119" customWidth="1"/>
    <col min="3076" max="3076" width="9.5546875" style="119" customWidth="1"/>
    <col min="3077" max="3077" width="10.6640625" style="119" bestFit="1" customWidth="1"/>
    <col min="3078" max="3078" width="13.88671875" style="119" customWidth="1"/>
    <col min="3079" max="3328" width="9.109375" style="119"/>
    <col min="3329" max="3329" width="3.44140625" style="119" customWidth="1"/>
    <col min="3330" max="3330" width="44.88671875" style="119" customWidth="1"/>
    <col min="3331" max="3331" width="6" style="119" customWidth="1"/>
    <col min="3332" max="3332" width="9.5546875" style="119" customWidth="1"/>
    <col min="3333" max="3333" width="10.6640625" style="119" bestFit="1" customWidth="1"/>
    <col min="3334" max="3334" width="13.88671875" style="119" customWidth="1"/>
    <col min="3335" max="3584" width="9.109375" style="119"/>
    <col min="3585" max="3585" width="3.44140625" style="119" customWidth="1"/>
    <col min="3586" max="3586" width="44.88671875" style="119" customWidth="1"/>
    <col min="3587" max="3587" width="6" style="119" customWidth="1"/>
    <col min="3588" max="3588" width="9.5546875" style="119" customWidth="1"/>
    <col min="3589" max="3589" width="10.6640625" style="119" bestFit="1" customWidth="1"/>
    <col min="3590" max="3590" width="13.88671875" style="119" customWidth="1"/>
    <col min="3591" max="3840" width="9.109375" style="119"/>
    <col min="3841" max="3841" width="3.44140625" style="119" customWidth="1"/>
    <col min="3842" max="3842" width="44.88671875" style="119" customWidth="1"/>
    <col min="3843" max="3843" width="6" style="119" customWidth="1"/>
    <col min="3844" max="3844" width="9.5546875" style="119" customWidth="1"/>
    <col min="3845" max="3845" width="10.6640625" style="119" bestFit="1" customWidth="1"/>
    <col min="3846" max="3846" width="13.88671875" style="119" customWidth="1"/>
    <col min="3847" max="4096" width="9.109375" style="119"/>
    <col min="4097" max="4097" width="3.44140625" style="119" customWidth="1"/>
    <col min="4098" max="4098" width="44.88671875" style="119" customWidth="1"/>
    <col min="4099" max="4099" width="6" style="119" customWidth="1"/>
    <col min="4100" max="4100" width="9.5546875" style="119" customWidth="1"/>
    <col min="4101" max="4101" width="10.6640625" style="119" bestFit="1" customWidth="1"/>
    <col min="4102" max="4102" width="13.88671875" style="119" customWidth="1"/>
    <col min="4103" max="4352" width="9.109375" style="119"/>
    <col min="4353" max="4353" width="3.44140625" style="119" customWidth="1"/>
    <col min="4354" max="4354" width="44.88671875" style="119" customWidth="1"/>
    <col min="4355" max="4355" width="6" style="119" customWidth="1"/>
    <col min="4356" max="4356" width="9.5546875" style="119" customWidth="1"/>
    <col min="4357" max="4357" width="10.6640625" style="119" bestFit="1" customWidth="1"/>
    <col min="4358" max="4358" width="13.88671875" style="119" customWidth="1"/>
    <col min="4359" max="4608" width="9.109375" style="119"/>
    <col min="4609" max="4609" width="3.44140625" style="119" customWidth="1"/>
    <col min="4610" max="4610" width="44.88671875" style="119" customWidth="1"/>
    <col min="4611" max="4611" width="6" style="119" customWidth="1"/>
    <col min="4612" max="4612" width="9.5546875" style="119" customWidth="1"/>
    <col min="4613" max="4613" width="10.6640625" style="119" bestFit="1" customWidth="1"/>
    <col min="4614" max="4614" width="13.88671875" style="119" customWidth="1"/>
    <col min="4615" max="4864" width="9.109375" style="119"/>
    <col min="4865" max="4865" width="3.44140625" style="119" customWidth="1"/>
    <col min="4866" max="4866" width="44.88671875" style="119" customWidth="1"/>
    <col min="4867" max="4867" width="6" style="119" customWidth="1"/>
    <col min="4868" max="4868" width="9.5546875" style="119" customWidth="1"/>
    <col min="4869" max="4869" width="10.6640625" style="119" bestFit="1" customWidth="1"/>
    <col min="4870" max="4870" width="13.88671875" style="119" customWidth="1"/>
    <col min="4871" max="5120" width="9.109375" style="119"/>
    <col min="5121" max="5121" width="3.44140625" style="119" customWidth="1"/>
    <col min="5122" max="5122" width="44.88671875" style="119" customWidth="1"/>
    <col min="5123" max="5123" width="6" style="119" customWidth="1"/>
    <col min="5124" max="5124" width="9.5546875" style="119" customWidth="1"/>
    <col min="5125" max="5125" width="10.6640625" style="119" bestFit="1" customWidth="1"/>
    <col min="5126" max="5126" width="13.88671875" style="119" customWidth="1"/>
    <col min="5127" max="5376" width="9.109375" style="119"/>
    <col min="5377" max="5377" width="3.44140625" style="119" customWidth="1"/>
    <col min="5378" max="5378" width="44.88671875" style="119" customWidth="1"/>
    <col min="5379" max="5379" width="6" style="119" customWidth="1"/>
    <col min="5380" max="5380" width="9.5546875" style="119" customWidth="1"/>
    <col min="5381" max="5381" width="10.6640625" style="119" bestFit="1" customWidth="1"/>
    <col min="5382" max="5382" width="13.88671875" style="119" customWidth="1"/>
    <col min="5383" max="5632" width="9.109375" style="119"/>
    <col min="5633" max="5633" width="3.44140625" style="119" customWidth="1"/>
    <col min="5634" max="5634" width="44.88671875" style="119" customWidth="1"/>
    <col min="5635" max="5635" width="6" style="119" customWidth="1"/>
    <col min="5636" max="5636" width="9.5546875" style="119" customWidth="1"/>
    <col min="5637" max="5637" width="10.6640625" style="119" bestFit="1" customWidth="1"/>
    <col min="5638" max="5638" width="13.88671875" style="119" customWidth="1"/>
    <col min="5639" max="5888" width="9.109375" style="119"/>
    <col min="5889" max="5889" width="3.44140625" style="119" customWidth="1"/>
    <col min="5890" max="5890" width="44.88671875" style="119" customWidth="1"/>
    <col min="5891" max="5891" width="6" style="119" customWidth="1"/>
    <col min="5892" max="5892" width="9.5546875" style="119" customWidth="1"/>
    <col min="5893" max="5893" width="10.6640625" style="119" bestFit="1" customWidth="1"/>
    <col min="5894" max="5894" width="13.88671875" style="119" customWidth="1"/>
    <col min="5895" max="6144" width="9.109375" style="119"/>
    <col min="6145" max="6145" width="3.44140625" style="119" customWidth="1"/>
    <col min="6146" max="6146" width="44.88671875" style="119" customWidth="1"/>
    <col min="6147" max="6147" width="6" style="119" customWidth="1"/>
    <col min="6148" max="6148" width="9.5546875" style="119" customWidth="1"/>
    <col min="6149" max="6149" width="10.6640625" style="119" bestFit="1" customWidth="1"/>
    <col min="6150" max="6150" width="13.88671875" style="119" customWidth="1"/>
    <col min="6151" max="6400" width="9.109375" style="119"/>
    <col min="6401" max="6401" width="3.44140625" style="119" customWidth="1"/>
    <col min="6402" max="6402" width="44.88671875" style="119" customWidth="1"/>
    <col min="6403" max="6403" width="6" style="119" customWidth="1"/>
    <col min="6404" max="6404" width="9.5546875" style="119" customWidth="1"/>
    <col min="6405" max="6405" width="10.6640625" style="119" bestFit="1" customWidth="1"/>
    <col min="6406" max="6406" width="13.88671875" style="119" customWidth="1"/>
    <col min="6407" max="6656" width="9.109375" style="119"/>
    <col min="6657" max="6657" width="3.44140625" style="119" customWidth="1"/>
    <col min="6658" max="6658" width="44.88671875" style="119" customWidth="1"/>
    <col min="6659" max="6659" width="6" style="119" customWidth="1"/>
    <col min="6660" max="6660" width="9.5546875" style="119" customWidth="1"/>
    <col min="6661" max="6661" width="10.6640625" style="119" bestFit="1" customWidth="1"/>
    <col min="6662" max="6662" width="13.88671875" style="119" customWidth="1"/>
    <col min="6663" max="6912" width="9.109375" style="119"/>
    <col min="6913" max="6913" width="3.44140625" style="119" customWidth="1"/>
    <col min="6914" max="6914" width="44.88671875" style="119" customWidth="1"/>
    <col min="6915" max="6915" width="6" style="119" customWidth="1"/>
    <col min="6916" max="6916" width="9.5546875" style="119" customWidth="1"/>
    <col min="6917" max="6917" width="10.6640625" style="119" bestFit="1" customWidth="1"/>
    <col min="6918" max="6918" width="13.88671875" style="119" customWidth="1"/>
    <col min="6919" max="7168" width="9.109375" style="119"/>
    <col min="7169" max="7169" width="3.44140625" style="119" customWidth="1"/>
    <col min="7170" max="7170" width="44.88671875" style="119" customWidth="1"/>
    <col min="7171" max="7171" width="6" style="119" customWidth="1"/>
    <col min="7172" max="7172" width="9.5546875" style="119" customWidth="1"/>
    <col min="7173" max="7173" width="10.6640625" style="119" bestFit="1" customWidth="1"/>
    <col min="7174" max="7174" width="13.88671875" style="119" customWidth="1"/>
    <col min="7175" max="7424" width="9.109375" style="119"/>
    <col min="7425" max="7425" width="3.44140625" style="119" customWidth="1"/>
    <col min="7426" max="7426" width="44.88671875" style="119" customWidth="1"/>
    <col min="7427" max="7427" width="6" style="119" customWidth="1"/>
    <col min="7428" max="7428" width="9.5546875" style="119" customWidth="1"/>
    <col min="7429" max="7429" width="10.6640625" style="119" bestFit="1" customWidth="1"/>
    <col min="7430" max="7430" width="13.88671875" style="119" customWidth="1"/>
    <col min="7431" max="7680" width="9.109375" style="119"/>
    <col min="7681" max="7681" width="3.44140625" style="119" customWidth="1"/>
    <col min="7682" max="7682" width="44.88671875" style="119" customWidth="1"/>
    <col min="7683" max="7683" width="6" style="119" customWidth="1"/>
    <col min="7684" max="7684" width="9.5546875" style="119" customWidth="1"/>
    <col min="7685" max="7685" width="10.6640625" style="119" bestFit="1" customWidth="1"/>
    <col min="7686" max="7686" width="13.88671875" style="119" customWidth="1"/>
    <col min="7687" max="7936" width="9.109375" style="119"/>
    <col min="7937" max="7937" width="3.44140625" style="119" customWidth="1"/>
    <col min="7938" max="7938" width="44.88671875" style="119" customWidth="1"/>
    <col min="7939" max="7939" width="6" style="119" customWidth="1"/>
    <col min="7940" max="7940" width="9.5546875" style="119" customWidth="1"/>
    <col min="7941" max="7941" width="10.6640625" style="119" bestFit="1" customWidth="1"/>
    <col min="7942" max="7942" width="13.88671875" style="119" customWidth="1"/>
    <col min="7943" max="8192" width="9.109375" style="119"/>
    <col min="8193" max="8193" width="3.44140625" style="119" customWidth="1"/>
    <col min="8194" max="8194" width="44.88671875" style="119" customWidth="1"/>
    <col min="8195" max="8195" width="6" style="119" customWidth="1"/>
    <col min="8196" max="8196" width="9.5546875" style="119" customWidth="1"/>
    <col min="8197" max="8197" width="10.6640625" style="119" bestFit="1" customWidth="1"/>
    <col min="8198" max="8198" width="13.88671875" style="119" customWidth="1"/>
    <col min="8199" max="8448" width="9.109375" style="119"/>
    <col min="8449" max="8449" width="3.44140625" style="119" customWidth="1"/>
    <col min="8450" max="8450" width="44.88671875" style="119" customWidth="1"/>
    <col min="8451" max="8451" width="6" style="119" customWidth="1"/>
    <col min="8452" max="8452" width="9.5546875" style="119" customWidth="1"/>
    <col min="8453" max="8453" width="10.6640625" style="119" bestFit="1" customWidth="1"/>
    <col min="8454" max="8454" width="13.88671875" style="119" customWidth="1"/>
    <col min="8455" max="8704" width="9.109375" style="119"/>
    <col min="8705" max="8705" width="3.44140625" style="119" customWidth="1"/>
    <col min="8706" max="8706" width="44.88671875" style="119" customWidth="1"/>
    <col min="8707" max="8707" width="6" style="119" customWidth="1"/>
    <col min="8708" max="8708" width="9.5546875" style="119" customWidth="1"/>
    <col min="8709" max="8709" width="10.6640625" style="119" bestFit="1" customWidth="1"/>
    <col min="8710" max="8710" width="13.88671875" style="119" customWidth="1"/>
    <col min="8711" max="8960" width="9.109375" style="119"/>
    <col min="8961" max="8961" width="3.44140625" style="119" customWidth="1"/>
    <col min="8962" max="8962" width="44.88671875" style="119" customWidth="1"/>
    <col min="8963" max="8963" width="6" style="119" customWidth="1"/>
    <col min="8964" max="8964" width="9.5546875" style="119" customWidth="1"/>
    <col min="8965" max="8965" width="10.6640625" style="119" bestFit="1" customWidth="1"/>
    <col min="8966" max="8966" width="13.88671875" style="119" customWidth="1"/>
    <col min="8967" max="9216" width="9.109375" style="119"/>
    <col min="9217" max="9217" width="3.44140625" style="119" customWidth="1"/>
    <col min="9218" max="9218" width="44.88671875" style="119" customWidth="1"/>
    <col min="9219" max="9219" width="6" style="119" customWidth="1"/>
    <col min="9220" max="9220" width="9.5546875" style="119" customWidth="1"/>
    <col min="9221" max="9221" width="10.6640625" style="119" bestFit="1" customWidth="1"/>
    <col min="9222" max="9222" width="13.88671875" style="119" customWidth="1"/>
    <col min="9223" max="9472" width="9.109375" style="119"/>
    <col min="9473" max="9473" width="3.44140625" style="119" customWidth="1"/>
    <col min="9474" max="9474" width="44.88671875" style="119" customWidth="1"/>
    <col min="9475" max="9475" width="6" style="119" customWidth="1"/>
    <col min="9476" max="9476" width="9.5546875" style="119" customWidth="1"/>
    <col min="9477" max="9477" width="10.6640625" style="119" bestFit="1" customWidth="1"/>
    <col min="9478" max="9478" width="13.88671875" style="119" customWidth="1"/>
    <col min="9479" max="9728" width="9.109375" style="119"/>
    <col min="9729" max="9729" width="3.44140625" style="119" customWidth="1"/>
    <col min="9730" max="9730" width="44.88671875" style="119" customWidth="1"/>
    <col min="9731" max="9731" width="6" style="119" customWidth="1"/>
    <col min="9732" max="9732" width="9.5546875" style="119" customWidth="1"/>
    <col min="9733" max="9733" width="10.6640625" style="119" bestFit="1" customWidth="1"/>
    <col min="9734" max="9734" width="13.88671875" style="119" customWidth="1"/>
    <col min="9735" max="9984" width="9.109375" style="119"/>
    <col min="9985" max="9985" width="3.44140625" style="119" customWidth="1"/>
    <col min="9986" max="9986" width="44.88671875" style="119" customWidth="1"/>
    <col min="9987" max="9987" width="6" style="119" customWidth="1"/>
    <col min="9988" max="9988" width="9.5546875" style="119" customWidth="1"/>
    <col min="9989" max="9989" width="10.6640625" style="119" bestFit="1" customWidth="1"/>
    <col min="9990" max="9990" width="13.88671875" style="119" customWidth="1"/>
    <col min="9991" max="10240" width="9.109375" style="119"/>
    <col min="10241" max="10241" width="3.44140625" style="119" customWidth="1"/>
    <col min="10242" max="10242" width="44.88671875" style="119" customWidth="1"/>
    <col min="10243" max="10243" width="6" style="119" customWidth="1"/>
    <col min="10244" max="10244" width="9.5546875" style="119" customWidth="1"/>
    <col min="10245" max="10245" width="10.6640625" style="119" bestFit="1" customWidth="1"/>
    <col min="10246" max="10246" width="13.88671875" style="119" customWidth="1"/>
    <col min="10247" max="10496" width="9.109375" style="119"/>
    <col min="10497" max="10497" width="3.44140625" style="119" customWidth="1"/>
    <col min="10498" max="10498" width="44.88671875" style="119" customWidth="1"/>
    <col min="10499" max="10499" width="6" style="119" customWidth="1"/>
    <col min="10500" max="10500" width="9.5546875" style="119" customWidth="1"/>
    <col min="10501" max="10501" width="10.6640625" style="119" bestFit="1" customWidth="1"/>
    <col min="10502" max="10502" width="13.88671875" style="119" customWidth="1"/>
    <col min="10503" max="10752" width="9.109375" style="119"/>
    <col min="10753" max="10753" width="3.44140625" style="119" customWidth="1"/>
    <col min="10754" max="10754" width="44.88671875" style="119" customWidth="1"/>
    <col min="10755" max="10755" width="6" style="119" customWidth="1"/>
    <col min="10756" max="10756" width="9.5546875" style="119" customWidth="1"/>
    <col min="10757" max="10757" width="10.6640625" style="119" bestFit="1" customWidth="1"/>
    <col min="10758" max="10758" width="13.88671875" style="119" customWidth="1"/>
    <col min="10759" max="11008" width="9.109375" style="119"/>
    <col min="11009" max="11009" width="3.44140625" style="119" customWidth="1"/>
    <col min="11010" max="11010" width="44.88671875" style="119" customWidth="1"/>
    <col min="11011" max="11011" width="6" style="119" customWidth="1"/>
    <col min="11012" max="11012" width="9.5546875" style="119" customWidth="1"/>
    <col min="11013" max="11013" width="10.6640625" style="119" bestFit="1" customWidth="1"/>
    <col min="11014" max="11014" width="13.88671875" style="119" customWidth="1"/>
    <col min="11015" max="11264" width="9.109375" style="119"/>
    <col min="11265" max="11265" width="3.44140625" style="119" customWidth="1"/>
    <col min="11266" max="11266" width="44.88671875" style="119" customWidth="1"/>
    <col min="11267" max="11267" width="6" style="119" customWidth="1"/>
    <col min="11268" max="11268" width="9.5546875" style="119" customWidth="1"/>
    <col min="11269" max="11269" width="10.6640625" style="119" bestFit="1" customWidth="1"/>
    <col min="11270" max="11270" width="13.88671875" style="119" customWidth="1"/>
    <col min="11271" max="11520" width="9.109375" style="119"/>
    <col min="11521" max="11521" width="3.44140625" style="119" customWidth="1"/>
    <col min="11522" max="11522" width="44.88671875" style="119" customWidth="1"/>
    <col min="11523" max="11523" width="6" style="119" customWidth="1"/>
    <col min="11524" max="11524" width="9.5546875" style="119" customWidth="1"/>
    <col min="11525" max="11525" width="10.6640625" style="119" bestFit="1" customWidth="1"/>
    <col min="11526" max="11526" width="13.88671875" style="119" customWidth="1"/>
    <col min="11527" max="11776" width="9.109375" style="119"/>
    <col min="11777" max="11777" width="3.44140625" style="119" customWidth="1"/>
    <col min="11778" max="11778" width="44.88671875" style="119" customWidth="1"/>
    <col min="11779" max="11779" width="6" style="119" customWidth="1"/>
    <col min="11780" max="11780" width="9.5546875" style="119" customWidth="1"/>
    <col min="11781" max="11781" width="10.6640625" style="119" bestFit="1" customWidth="1"/>
    <col min="11782" max="11782" width="13.88671875" style="119" customWidth="1"/>
    <col min="11783" max="12032" width="9.109375" style="119"/>
    <col min="12033" max="12033" width="3.44140625" style="119" customWidth="1"/>
    <col min="12034" max="12034" width="44.88671875" style="119" customWidth="1"/>
    <col min="12035" max="12035" width="6" style="119" customWidth="1"/>
    <col min="12036" max="12036" width="9.5546875" style="119" customWidth="1"/>
    <col min="12037" max="12037" width="10.6640625" style="119" bestFit="1" customWidth="1"/>
    <col min="12038" max="12038" width="13.88671875" style="119" customWidth="1"/>
    <col min="12039" max="12288" width="9.109375" style="119"/>
    <col min="12289" max="12289" width="3.44140625" style="119" customWidth="1"/>
    <col min="12290" max="12290" width="44.88671875" style="119" customWidth="1"/>
    <col min="12291" max="12291" width="6" style="119" customWidth="1"/>
    <col min="12292" max="12292" width="9.5546875" style="119" customWidth="1"/>
    <col min="12293" max="12293" width="10.6640625" style="119" bestFit="1" customWidth="1"/>
    <col min="12294" max="12294" width="13.88671875" style="119" customWidth="1"/>
    <col min="12295" max="12544" width="9.109375" style="119"/>
    <col min="12545" max="12545" width="3.44140625" style="119" customWidth="1"/>
    <col min="12546" max="12546" width="44.88671875" style="119" customWidth="1"/>
    <col min="12547" max="12547" width="6" style="119" customWidth="1"/>
    <col min="12548" max="12548" width="9.5546875" style="119" customWidth="1"/>
    <col min="12549" max="12549" width="10.6640625" style="119" bestFit="1" customWidth="1"/>
    <col min="12550" max="12550" width="13.88671875" style="119" customWidth="1"/>
    <col min="12551" max="12800" width="9.109375" style="119"/>
    <col min="12801" max="12801" width="3.44140625" style="119" customWidth="1"/>
    <col min="12802" max="12802" width="44.88671875" style="119" customWidth="1"/>
    <col min="12803" max="12803" width="6" style="119" customWidth="1"/>
    <col min="12804" max="12804" width="9.5546875" style="119" customWidth="1"/>
    <col min="12805" max="12805" width="10.6640625" style="119" bestFit="1" customWidth="1"/>
    <col min="12806" max="12806" width="13.88671875" style="119" customWidth="1"/>
    <col min="12807" max="13056" width="9.109375" style="119"/>
    <col min="13057" max="13057" width="3.44140625" style="119" customWidth="1"/>
    <col min="13058" max="13058" width="44.88671875" style="119" customWidth="1"/>
    <col min="13059" max="13059" width="6" style="119" customWidth="1"/>
    <col min="13060" max="13060" width="9.5546875" style="119" customWidth="1"/>
    <col min="13061" max="13061" width="10.6640625" style="119" bestFit="1" customWidth="1"/>
    <col min="13062" max="13062" width="13.88671875" style="119" customWidth="1"/>
    <col min="13063" max="13312" width="9.109375" style="119"/>
    <col min="13313" max="13313" width="3.44140625" style="119" customWidth="1"/>
    <col min="13314" max="13314" width="44.88671875" style="119" customWidth="1"/>
    <col min="13315" max="13315" width="6" style="119" customWidth="1"/>
    <col min="13316" max="13316" width="9.5546875" style="119" customWidth="1"/>
    <col min="13317" max="13317" width="10.6640625" style="119" bestFit="1" customWidth="1"/>
    <col min="13318" max="13318" width="13.88671875" style="119" customWidth="1"/>
    <col min="13319" max="13568" width="9.109375" style="119"/>
    <col min="13569" max="13569" width="3.44140625" style="119" customWidth="1"/>
    <col min="13570" max="13570" width="44.88671875" style="119" customWidth="1"/>
    <col min="13571" max="13571" width="6" style="119" customWidth="1"/>
    <col min="13572" max="13572" width="9.5546875" style="119" customWidth="1"/>
    <col min="13573" max="13573" width="10.6640625" style="119" bestFit="1" customWidth="1"/>
    <col min="13574" max="13574" width="13.88671875" style="119" customWidth="1"/>
    <col min="13575" max="13824" width="9.109375" style="119"/>
    <col min="13825" max="13825" width="3.44140625" style="119" customWidth="1"/>
    <col min="13826" max="13826" width="44.88671875" style="119" customWidth="1"/>
    <col min="13827" max="13827" width="6" style="119" customWidth="1"/>
    <col min="13828" max="13828" width="9.5546875" style="119" customWidth="1"/>
    <col min="13829" max="13829" width="10.6640625" style="119" bestFit="1" customWidth="1"/>
    <col min="13830" max="13830" width="13.88671875" style="119" customWidth="1"/>
    <col min="13831" max="14080" width="9.109375" style="119"/>
    <col min="14081" max="14081" width="3.44140625" style="119" customWidth="1"/>
    <col min="14082" max="14082" width="44.88671875" style="119" customWidth="1"/>
    <col min="14083" max="14083" width="6" style="119" customWidth="1"/>
    <col min="14084" max="14084" width="9.5546875" style="119" customWidth="1"/>
    <col min="14085" max="14085" width="10.6640625" style="119" bestFit="1" customWidth="1"/>
    <col min="14086" max="14086" width="13.88671875" style="119" customWidth="1"/>
    <col min="14087" max="14336" width="9.109375" style="119"/>
    <col min="14337" max="14337" width="3.44140625" style="119" customWidth="1"/>
    <col min="14338" max="14338" width="44.88671875" style="119" customWidth="1"/>
    <col min="14339" max="14339" width="6" style="119" customWidth="1"/>
    <col min="14340" max="14340" width="9.5546875" style="119" customWidth="1"/>
    <col min="14341" max="14341" width="10.6640625" style="119" bestFit="1" customWidth="1"/>
    <col min="14342" max="14342" width="13.88671875" style="119" customWidth="1"/>
    <col min="14343" max="14592" width="9.109375" style="119"/>
    <col min="14593" max="14593" width="3.44140625" style="119" customWidth="1"/>
    <col min="14594" max="14594" width="44.88671875" style="119" customWidth="1"/>
    <col min="14595" max="14595" width="6" style="119" customWidth="1"/>
    <col min="14596" max="14596" width="9.5546875" style="119" customWidth="1"/>
    <col min="14597" max="14597" width="10.6640625" style="119" bestFit="1" customWidth="1"/>
    <col min="14598" max="14598" width="13.88671875" style="119" customWidth="1"/>
    <col min="14599" max="14848" width="9.109375" style="119"/>
    <col min="14849" max="14849" width="3.44140625" style="119" customWidth="1"/>
    <col min="14850" max="14850" width="44.88671875" style="119" customWidth="1"/>
    <col min="14851" max="14851" width="6" style="119" customWidth="1"/>
    <col min="14852" max="14852" width="9.5546875" style="119" customWidth="1"/>
    <col min="14853" max="14853" width="10.6640625" style="119" bestFit="1" customWidth="1"/>
    <col min="14854" max="14854" width="13.88671875" style="119" customWidth="1"/>
    <col min="14855" max="15104" width="9.109375" style="119"/>
    <col min="15105" max="15105" width="3.44140625" style="119" customWidth="1"/>
    <col min="15106" max="15106" width="44.88671875" style="119" customWidth="1"/>
    <col min="15107" max="15107" width="6" style="119" customWidth="1"/>
    <col min="15108" max="15108" width="9.5546875" style="119" customWidth="1"/>
    <col min="15109" max="15109" width="10.6640625" style="119" bestFit="1" customWidth="1"/>
    <col min="15110" max="15110" width="13.88671875" style="119" customWidth="1"/>
    <col min="15111" max="15360" width="9.109375" style="119"/>
    <col min="15361" max="15361" width="3.44140625" style="119" customWidth="1"/>
    <col min="15362" max="15362" width="44.88671875" style="119" customWidth="1"/>
    <col min="15363" max="15363" width="6" style="119" customWidth="1"/>
    <col min="15364" max="15364" width="9.5546875" style="119" customWidth="1"/>
    <col min="15365" max="15365" width="10.6640625" style="119" bestFit="1" customWidth="1"/>
    <col min="15366" max="15366" width="13.88671875" style="119" customWidth="1"/>
    <col min="15367" max="15616" width="9.109375" style="119"/>
    <col min="15617" max="15617" width="3.44140625" style="119" customWidth="1"/>
    <col min="15618" max="15618" width="44.88671875" style="119" customWidth="1"/>
    <col min="15619" max="15619" width="6" style="119" customWidth="1"/>
    <col min="15620" max="15620" width="9.5546875" style="119" customWidth="1"/>
    <col min="15621" max="15621" width="10.6640625" style="119" bestFit="1" customWidth="1"/>
    <col min="15622" max="15622" width="13.88671875" style="119" customWidth="1"/>
    <col min="15623" max="15872" width="9.109375" style="119"/>
    <col min="15873" max="15873" width="3.44140625" style="119" customWidth="1"/>
    <col min="15874" max="15874" width="44.88671875" style="119" customWidth="1"/>
    <col min="15875" max="15875" width="6" style="119" customWidth="1"/>
    <col min="15876" max="15876" width="9.5546875" style="119" customWidth="1"/>
    <col min="15877" max="15877" width="10.6640625" style="119" bestFit="1" customWidth="1"/>
    <col min="15878" max="15878" width="13.88671875" style="119" customWidth="1"/>
    <col min="15879" max="16128" width="9.109375" style="119"/>
    <col min="16129" max="16129" width="3.44140625" style="119" customWidth="1"/>
    <col min="16130" max="16130" width="44.88671875" style="119" customWidth="1"/>
    <col min="16131" max="16131" width="6" style="119" customWidth="1"/>
    <col min="16132" max="16132" width="9.5546875" style="119" customWidth="1"/>
    <col min="16133" max="16133" width="10.6640625" style="119" bestFit="1" customWidth="1"/>
    <col min="16134" max="16134" width="13.88671875" style="119" customWidth="1"/>
    <col min="16135" max="16384" width="9.109375" style="119"/>
  </cols>
  <sheetData>
    <row r="3" spans="1:7" s="143" customFormat="1" ht="13.2" x14ac:dyDescent="0.25">
      <c r="A3" s="141">
        <v>6</v>
      </c>
      <c r="B3" s="140" t="s">
        <v>207</v>
      </c>
      <c r="C3" s="141"/>
      <c r="D3" s="142"/>
      <c r="F3" s="194"/>
    </row>
    <row r="5" spans="1:7" s="114" customFormat="1" ht="10.199999999999999" x14ac:dyDescent="0.25">
      <c r="A5" s="110" t="s">
        <v>6</v>
      </c>
      <c r="B5" s="110" t="s">
        <v>7</v>
      </c>
      <c r="C5" s="46" t="s">
        <v>8</v>
      </c>
      <c r="D5" s="111" t="s">
        <v>1</v>
      </c>
      <c r="E5" s="112" t="s">
        <v>2</v>
      </c>
      <c r="F5" s="202" t="s">
        <v>3</v>
      </c>
      <c r="G5" s="113"/>
    </row>
    <row r="6" spans="1:7" s="124" customFormat="1" x14ac:dyDescent="0.25">
      <c r="A6" s="115"/>
      <c r="B6" s="128"/>
      <c r="C6" s="126"/>
      <c r="D6" s="127"/>
      <c r="E6" s="129"/>
      <c r="F6" s="197"/>
    </row>
    <row r="7" spans="1:7" s="124" customFormat="1" x14ac:dyDescent="0.25">
      <c r="A7" s="115"/>
      <c r="B7" s="128" t="s">
        <v>217</v>
      </c>
      <c r="C7" s="126"/>
      <c r="D7" s="127"/>
      <c r="E7" s="228"/>
      <c r="F7" s="197"/>
    </row>
    <row r="8" spans="1:7" s="124" customFormat="1" ht="184.8" x14ac:dyDescent="0.25">
      <c r="A8" s="115"/>
      <c r="B8" s="144" t="s">
        <v>211</v>
      </c>
      <c r="C8" s="126"/>
      <c r="D8" s="127"/>
      <c r="E8" s="228"/>
      <c r="F8" s="196">
        <f>(D8*E8)</f>
        <v>0</v>
      </c>
    </row>
    <row r="9" spans="1:7" s="124" customFormat="1" ht="158.4" x14ac:dyDescent="0.25">
      <c r="A9" s="115"/>
      <c r="B9" s="144" t="s">
        <v>212</v>
      </c>
      <c r="C9" s="126"/>
      <c r="D9" s="127"/>
      <c r="E9" s="228"/>
      <c r="F9" s="196"/>
    </row>
    <row r="10" spans="1:7" s="124" customFormat="1" ht="26.4" x14ac:dyDescent="0.25">
      <c r="A10" s="115"/>
      <c r="B10" s="144" t="s">
        <v>210</v>
      </c>
      <c r="C10" s="126"/>
      <c r="D10" s="127"/>
      <c r="E10" s="228"/>
      <c r="F10" s="196"/>
    </row>
    <row r="11" spans="1:7" s="124" customFormat="1" x14ac:dyDescent="0.25">
      <c r="A11" s="115"/>
      <c r="B11" s="144"/>
      <c r="C11" s="126"/>
      <c r="D11" s="127"/>
      <c r="E11" s="228"/>
      <c r="F11" s="196"/>
    </row>
    <row r="12" spans="1:7" s="124" customFormat="1" x14ac:dyDescent="0.25">
      <c r="A12" s="115" t="s">
        <v>9</v>
      </c>
      <c r="B12" s="145" t="s">
        <v>213</v>
      </c>
      <c r="C12" s="126"/>
      <c r="D12" s="127"/>
      <c r="E12" s="228"/>
      <c r="F12" s="196"/>
    </row>
    <row r="13" spans="1:7" x14ac:dyDescent="0.25">
      <c r="A13" s="119"/>
      <c r="B13" s="116" t="s">
        <v>208</v>
      </c>
      <c r="D13" s="130"/>
      <c r="E13" s="230"/>
      <c r="F13" s="196"/>
    </row>
    <row r="14" spans="1:7" x14ac:dyDescent="0.25">
      <c r="B14" s="116" t="s">
        <v>209</v>
      </c>
      <c r="D14" s="130"/>
      <c r="E14" s="230"/>
      <c r="F14" s="196"/>
    </row>
    <row r="15" spans="1:7" x14ac:dyDescent="0.25">
      <c r="C15" s="117" t="s">
        <v>53</v>
      </c>
      <c r="D15" s="130">
        <v>1</v>
      </c>
      <c r="E15" s="230"/>
      <c r="F15" s="196">
        <f>(D15*E15)</f>
        <v>0</v>
      </c>
    </row>
    <row r="16" spans="1:7" x14ac:dyDescent="0.25">
      <c r="D16" s="130"/>
      <c r="E16" s="230"/>
      <c r="F16" s="196"/>
    </row>
    <row r="17" spans="1:24" x14ac:dyDescent="0.25">
      <c r="A17" s="115" t="s">
        <v>10</v>
      </c>
      <c r="B17" s="145" t="s">
        <v>214</v>
      </c>
      <c r="D17" s="130"/>
      <c r="E17" s="230"/>
      <c r="F17" s="196"/>
    </row>
    <row r="18" spans="1:24" s="133" customFormat="1" x14ac:dyDescent="0.25">
      <c r="B18" s="116" t="s">
        <v>215</v>
      </c>
      <c r="C18" s="131"/>
      <c r="D18" s="132"/>
      <c r="E18" s="227"/>
      <c r="F18" s="196"/>
      <c r="G18" s="119"/>
      <c r="H18" s="119"/>
      <c r="I18" s="119"/>
      <c r="J18" s="119"/>
      <c r="K18" s="119"/>
      <c r="L18" s="119"/>
      <c r="M18" s="119"/>
      <c r="N18" s="119"/>
      <c r="O18" s="119"/>
      <c r="P18" s="119"/>
      <c r="Q18" s="119"/>
      <c r="R18" s="119"/>
      <c r="S18" s="119"/>
      <c r="T18" s="119"/>
      <c r="U18" s="119"/>
      <c r="V18" s="119"/>
      <c r="W18" s="119"/>
      <c r="X18" s="119"/>
    </row>
    <row r="19" spans="1:24" s="133" customFormat="1" x14ac:dyDescent="0.25">
      <c r="A19" s="115"/>
      <c r="B19" s="116" t="s">
        <v>209</v>
      </c>
      <c r="C19" s="131"/>
      <c r="D19" s="132"/>
      <c r="E19" s="227"/>
      <c r="F19" s="196"/>
      <c r="G19" s="119"/>
      <c r="H19" s="119"/>
      <c r="I19" s="119"/>
      <c r="J19" s="119"/>
      <c r="K19" s="119"/>
      <c r="L19" s="119"/>
      <c r="M19" s="119"/>
      <c r="N19" s="119"/>
      <c r="O19" s="119"/>
      <c r="P19" s="119"/>
      <c r="Q19" s="119"/>
      <c r="R19" s="119"/>
      <c r="S19" s="119"/>
      <c r="T19" s="119"/>
      <c r="U19" s="119"/>
      <c r="V19" s="119"/>
      <c r="W19" s="119"/>
      <c r="X19" s="119"/>
    </row>
    <row r="20" spans="1:24" s="133" customFormat="1" x14ac:dyDescent="0.25">
      <c r="A20" s="115"/>
      <c r="B20" s="125"/>
      <c r="C20" s="117" t="s">
        <v>53</v>
      </c>
      <c r="D20" s="130">
        <v>1</v>
      </c>
      <c r="E20" s="230"/>
      <c r="F20" s="196">
        <f>(D20*E20)</f>
        <v>0</v>
      </c>
      <c r="G20" s="119"/>
      <c r="H20" s="119"/>
      <c r="I20" s="119"/>
      <c r="J20" s="119"/>
      <c r="K20" s="119"/>
      <c r="L20" s="119"/>
      <c r="M20" s="119"/>
      <c r="N20" s="119"/>
      <c r="O20" s="119"/>
      <c r="P20" s="119"/>
      <c r="Q20" s="119"/>
      <c r="R20" s="119"/>
      <c r="S20" s="119"/>
      <c r="T20" s="119"/>
      <c r="U20" s="119"/>
      <c r="V20" s="119"/>
      <c r="W20" s="119"/>
      <c r="X20" s="119"/>
    </row>
    <row r="21" spans="1:24" s="133" customFormat="1" ht="39.6" x14ac:dyDescent="0.25">
      <c r="A21" s="115" t="s">
        <v>11</v>
      </c>
      <c r="B21" s="125" t="s">
        <v>216</v>
      </c>
      <c r="C21" s="131"/>
      <c r="D21" s="132"/>
      <c r="E21" s="227"/>
      <c r="F21" s="196"/>
      <c r="G21" s="119"/>
      <c r="H21" s="119"/>
      <c r="I21" s="119"/>
      <c r="J21" s="119"/>
      <c r="K21" s="119"/>
      <c r="L21" s="119"/>
      <c r="M21" s="119"/>
      <c r="N21" s="119"/>
      <c r="O21" s="119"/>
      <c r="P21" s="119"/>
      <c r="Q21" s="119"/>
      <c r="R21" s="119"/>
      <c r="S21" s="119"/>
      <c r="T21" s="119"/>
      <c r="U21" s="119"/>
      <c r="V21" s="119"/>
      <c r="W21" s="119"/>
      <c r="X21" s="119"/>
    </row>
    <row r="22" spans="1:24" s="133" customFormat="1" x14ac:dyDescent="0.25">
      <c r="A22" s="115"/>
      <c r="B22" s="125"/>
      <c r="C22" s="131" t="s">
        <v>53</v>
      </c>
      <c r="D22" s="132">
        <v>2</v>
      </c>
      <c r="E22" s="227"/>
      <c r="F22" s="196">
        <f>(D22*E22)</f>
        <v>0</v>
      </c>
      <c r="G22" s="119"/>
      <c r="H22" s="119"/>
      <c r="I22" s="119"/>
      <c r="J22" s="119"/>
      <c r="K22" s="119"/>
      <c r="L22" s="119"/>
      <c r="M22" s="119"/>
      <c r="N22" s="119"/>
      <c r="O22" s="119"/>
      <c r="P22" s="119"/>
      <c r="Q22" s="119"/>
      <c r="R22" s="119"/>
      <c r="S22" s="119"/>
      <c r="T22" s="119"/>
      <c r="U22" s="119"/>
      <c r="V22" s="119"/>
      <c r="W22" s="119"/>
      <c r="X22" s="119"/>
    </row>
    <row r="23" spans="1:24" s="133" customFormat="1" x14ac:dyDescent="0.25">
      <c r="A23" s="115"/>
      <c r="B23" s="125"/>
      <c r="C23" s="131"/>
      <c r="D23" s="132"/>
      <c r="E23" s="227"/>
      <c r="F23" s="196"/>
      <c r="G23" s="119"/>
      <c r="H23" s="119"/>
      <c r="I23" s="119"/>
      <c r="J23" s="119"/>
      <c r="K23" s="119"/>
      <c r="L23" s="119"/>
      <c r="M23" s="119"/>
      <c r="N23" s="119"/>
      <c r="O23" s="119"/>
      <c r="P23" s="119"/>
      <c r="Q23" s="119"/>
      <c r="R23" s="119"/>
      <c r="S23" s="119"/>
      <c r="T23" s="119"/>
      <c r="U23" s="119"/>
      <c r="V23" s="119"/>
      <c r="W23" s="119"/>
      <c r="X23" s="119"/>
    </row>
    <row r="24" spans="1:24" s="146" customFormat="1" ht="18" thickBot="1" x14ac:dyDescent="0.3">
      <c r="A24" s="139"/>
      <c r="B24" s="140" t="s">
        <v>199</v>
      </c>
      <c r="C24" s="141"/>
      <c r="D24" s="142"/>
      <c r="E24" s="232"/>
      <c r="F24" s="199">
        <f>SUM(F5:F23)</f>
        <v>0</v>
      </c>
    </row>
    <row r="25" spans="1:24" ht="18" thickTop="1" x14ac:dyDescent="0.25">
      <c r="E25" s="233"/>
      <c r="F25" s="196"/>
    </row>
    <row r="26" spans="1:24" x14ac:dyDescent="0.25">
      <c r="E26" s="233"/>
      <c r="F26" s="200"/>
    </row>
    <row r="27" spans="1:24" x14ac:dyDescent="0.25">
      <c r="E27" s="233"/>
      <c r="F27" s="200"/>
    </row>
  </sheetData>
  <sheetProtection algorithmName="SHA-512" hashValue="83J2iVsRb8HH7oLPFJHu6aTS6+DtJ3qdbSa+VRTfOHcg+OEGYMjSgRNNnmroi7ma6KV8MyXUTKGNtNalxDmahw==" saltValue="lJisM6PBiJRGZmItThWbCQ==" spinCount="100000" sheet="1" selectLockedCells="1"/>
  <pageMargins left="0.7" right="0.7" top="0.75" bottom="0.75" header="0.3" footer="0.3"/>
  <pageSetup paperSize="9" scale="95" orientation="portrait" r:id="rId1"/>
  <headerFooter>
    <oddHeader>&amp;LNaročnik: OBČINA LENART
Trg osvoboditve 7, Lenart&amp;RObjekt: Občinska in upravna stavba Lenart</oddHeader>
    <oddFooter>&amp;C&amp;A&amp;RStran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X26"/>
  <sheetViews>
    <sheetView view="pageBreakPreview" zoomScaleNormal="100" zoomScaleSheetLayoutView="100" workbookViewId="0">
      <selection activeCell="E10" sqref="E10"/>
    </sheetView>
  </sheetViews>
  <sheetFormatPr defaultColWidth="9.109375" defaultRowHeight="17.399999999999999" x14ac:dyDescent="0.25"/>
  <cols>
    <col min="1" max="1" width="6.33203125" style="115" customWidth="1"/>
    <col min="2" max="2" width="44.88671875" style="116" customWidth="1"/>
    <col min="3" max="3" width="6" style="117" customWidth="1"/>
    <col min="4" max="4" width="9.5546875" style="118" customWidth="1"/>
    <col min="5" max="5" width="10.6640625" style="119" bestFit="1" customWidth="1"/>
    <col min="6" max="6" width="13.88671875" style="201" customWidth="1"/>
    <col min="7" max="256" width="9.109375" style="119"/>
    <col min="257" max="257" width="3.44140625" style="119" customWidth="1"/>
    <col min="258" max="258" width="44.88671875" style="119" customWidth="1"/>
    <col min="259" max="259" width="6" style="119" customWidth="1"/>
    <col min="260" max="260" width="9.5546875" style="119" customWidth="1"/>
    <col min="261" max="261" width="10.6640625" style="119" bestFit="1" customWidth="1"/>
    <col min="262" max="262" width="13.88671875" style="119" customWidth="1"/>
    <col min="263" max="512" width="9.109375" style="119"/>
    <col min="513" max="513" width="3.44140625" style="119" customWidth="1"/>
    <col min="514" max="514" width="44.88671875" style="119" customWidth="1"/>
    <col min="515" max="515" width="6" style="119" customWidth="1"/>
    <col min="516" max="516" width="9.5546875" style="119" customWidth="1"/>
    <col min="517" max="517" width="10.6640625" style="119" bestFit="1" customWidth="1"/>
    <col min="518" max="518" width="13.88671875" style="119" customWidth="1"/>
    <col min="519" max="768" width="9.109375" style="119"/>
    <col min="769" max="769" width="3.44140625" style="119" customWidth="1"/>
    <col min="770" max="770" width="44.88671875" style="119" customWidth="1"/>
    <col min="771" max="771" width="6" style="119" customWidth="1"/>
    <col min="772" max="772" width="9.5546875" style="119" customWidth="1"/>
    <col min="773" max="773" width="10.6640625" style="119" bestFit="1" customWidth="1"/>
    <col min="774" max="774" width="13.88671875" style="119" customWidth="1"/>
    <col min="775" max="1024" width="9.109375" style="119"/>
    <col min="1025" max="1025" width="3.44140625" style="119" customWidth="1"/>
    <col min="1026" max="1026" width="44.88671875" style="119" customWidth="1"/>
    <col min="1027" max="1027" width="6" style="119" customWidth="1"/>
    <col min="1028" max="1028" width="9.5546875" style="119" customWidth="1"/>
    <col min="1029" max="1029" width="10.6640625" style="119" bestFit="1" customWidth="1"/>
    <col min="1030" max="1030" width="13.88671875" style="119" customWidth="1"/>
    <col min="1031" max="1280" width="9.109375" style="119"/>
    <col min="1281" max="1281" width="3.44140625" style="119" customWidth="1"/>
    <col min="1282" max="1282" width="44.88671875" style="119" customWidth="1"/>
    <col min="1283" max="1283" width="6" style="119" customWidth="1"/>
    <col min="1284" max="1284" width="9.5546875" style="119" customWidth="1"/>
    <col min="1285" max="1285" width="10.6640625" style="119" bestFit="1" customWidth="1"/>
    <col min="1286" max="1286" width="13.88671875" style="119" customWidth="1"/>
    <col min="1287" max="1536" width="9.109375" style="119"/>
    <col min="1537" max="1537" width="3.44140625" style="119" customWidth="1"/>
    <col min="1538" max="1538" width="44.88671875" style="119" customWidth="1"/>
    <col min="1539" max="1539" width="6" style="119" customWidth="1"/>
    <col min="1540" max="1540" width="9.5546875" style="119" customWidth="1"/>
    <col min="1541" max="1541" width="10.6640625" style="119" bestFit="1" customWidth="1"/>
    <col min="1542" max="1542" width="13.88671875" style="119" customWidth="1"/>
    <col min="1543" max="1792" width="9.109375" style="119"/>
    <col min="1793" max="1793" width="3.44140625" style="119" customWidth="1"/>
    <col min="1794" max="1794" width="44.88671875" style="119" customWidth="1"/>
    <col min="1795" max="1795" width="6" style="119" customWidth="1"/>
    <col min="1796" max="1796" width="9.5546875" style="119" customWidth="1"/>
    <col min="1797" max="1797" width="10.6640625" style="119" bestFit="1" customWidth="1"/>
    <col min="1798" max="1798" width="13.88671875" style="119" customWidth="1"/>
    <col min="1799" max="2048" width="9.109375" style="119"/>
    <col min="2049" max="2049" width="3.44140625" style="119" customWidth="1"/>
    <col min="2050" max="2050" width="44.88671875" style="119" customWidth="1"/>
    <col min="2051" max="2051" width="6" style="119" customWidth="1"/>
    <col min="2052" max="2052" width="9.5546875" style="119" customWidth="1"/>
    <col min="2053" max="2053" width="10.6640625" style="119" bestFit="1" customWidth="1"/>
    <col min="2054" max="2054" width="13.88671875" style="119" customWidth="1"/>
    <col min="2055" max="2304" width="9.109375" style="119"/>
    <col min="2305" max="2305" width="3.44140625" style="119" customWidth="1"/>
    <col min="2306" max="2306" width="44.88671875" style="119" customWidth="1"/>
    <col min="2307" max="2307" width="6" style="119" customWidth="1"/>
    <col min="2308" max="2308" width="9.5546875" style="119" customWidth="1"/>
    <col min="2309" max="2309" width="10.6640625" style="119" bestFit="1" customWidth="1"/>
    <col min="2310" max="2310" width="13.88671875" style="119" customWidth="1"/>
    <col min="2311" max="2560" width="9.109375" style="119"/>
    <col min="2561" max="2561" width="3.44140625" style="119" customWidth="1"/>
    <col min="2562" max="2562" width="44.88671875" style="119" customWidth="1"/>
    <col min="2563" max="2563" width="6" style="119" customWidth="1"/>
    <col min="2564" max="2564" width="9.5546875" style="119" customWidth="1"/>
    <col min="2565" max="2565" width="10.6640625" style="119" bestFit="1" customWidth="1"/>
    <col min="2566" max="2566" width="13.88671875" style="119" customWidth="1"/>
    <col min="2567" max="2816" width="9.109375" style="119"/>
    <col min="2817" max="2817" width="3.44140625" style="119" customWidth="1"/>
    <col min="2818" max="2818" width="44.88671875" style="119" customWidth="1"/>
    <col min="2819" max="2819" width="6" style="119" customWidth="1"/>
    <col min="2820" max="2820" width="9.5546875" style="119" customWidth="1"/>
    <col min="2821" max="2821" width="10.6640625" style="119" bestFit="1" customWidth="1"/>
    <col min="2822" max="2822" width="13.88671875" style="119" customWidth="1"/>
    <col min="2823" max="3072" width="9.109375" style="119"/>
    <col min="3073" max="3073" width="3.44140625" style="119" customWidth="1"/>
    <col min="3074" max="3074" width="44.88671875" style="119" customWidth="1"/>
    <col min="3075" max="3075" width="6" style="119" customWidth="1"/>
    <col min="3076" max="3076" width="9.5546875" style="119" customWidth="1"/>
    <col min="3077" max="3077" width="10.6640625" style="119" bestFit="1" customWidth="1"/>
    <col min="3078" max="3078" width="13.88671875" style="119" customWidth="1"/>
    <col min="3079" max="3328" width="9.109375" style="119"/>
    <col min="3329" max="3329" width="3.44140625" style="119" customWidth="1"/>
    <col min="3330" max="3330" width="44.88671875" style="119" customWidth="1"/>
    <col min="3331" max="3331" width="6" style="119" customWidth="1"/>
    <col min="3332" max="3332" width="9.5546875" style="119" customWidth="1"/>
    <col min="3333" max="3333" width="10.6640625" style="119" bestFit="1" customWidth="1"/>
    <col min="3334" max="3334" width="13.88671875" style="119" customWidth="1"/>
    <col min="3335" max="3584" width="9.109375" style="119"/>
    <col min="3585" max="3585" width="3.44140625" style="119" customWidth="1"/>
    <col min="3586" max="3586" width="44.88671875" style="119" customWidth="1"/>
    <col min="3587" max="3587" width="6" style="119" customWidth="1"/>
    <col min="3588" max="3588" width="9.5546875" style="119" customWidth="1"/>
    <col min="3589" max="3589" width="10.6640625" style="119" bestFit="1" customWidth="1"/>
    <col min="3590" max="3590" width="13.88671875" style="119" customWidth="1"/>
    <col min="3591" max="3840" width="9.109375" style="119"/>
    <col min="3841" max="3841" width="3.44140625" style="119" customWidth="1"/>
    <col min="3842" max="3842" width="44.88671875" style="119" customWidth="1"/>
    <col min="3843" max="3843" width="6" style="119" customWidth="1"/>
    <col min="3844" max="3844" width="9.5546875" style="119" customWidth="1"/>
    <col min="3845" max="3845" width="10.6640625" style="119" bestFit="1" customWidth="1"/>
    <col min="3846" max="3846" width="13.88671875" style="119" customWidth="1"/>
    <col min="3847" max="4096" width="9.109375" style="119"/>
    <col min="4097" max="4097" width="3.44140625" style="119" customWidth="1"/>
    <col min="4098" max="4098" width="44.88671875" style="119" customWidth="1"/>
    <col min="4099" max="4099" width="6" style="119" customWidth="1"/>
    <col min="4100" max="4100" width="9.5546875" style="119" customWidth="1"/>
    <col min="4101" max="4101" width="10.6640625" style="119" bestFit="1" customWidth="1"/>
    <col min="4102" max="4102" width="13.88671875" style="119" customWidth="1"/>
    <col min="4103" max="4352" width="9.109375" style="119"/>
    <col min="4353" max="4353" width="3.44140625" style="119" customWidth="1"/>
    <col min="4354" max="4354" width="44.88671875" style="119" customWidth="1"/>
    <col min="4355" max="4355" width="6" style="119" customWidth="1"/>
    <col min="4356" max="4356" width="9.5546875" style="119" customWidth="1"/>
    <col min="4357" max="4357" width="10.6640625" style="119" bestFit="1" customWidth="1"/>
    <col min="4358" max="4358" width="13.88671875" style="119" customWidth="1"/>
    <col min="4359" max="4608" width="9.109375" style="119"/>
    <col min="4609" max="4609" width="3.44140625" style="119" customWidth="1"/>
    <col min="4610" max="4610" width="44.88671875" style="119" customWidth="1"/>
    <col min="4611" max="4611" width="6" style="119" customWidth="1"/>
    <col min="4612" max="4612" width="9.5546875" style="119" customWidth="1"/>
    <col min="4613" max="4613" width="10.6640625" style="119" bestFit="1" customWidth="1"/>
    <col min="4614" max="4614" width="13.88671875" style="119" customWidth="1"/>
    <col min="4615" max="4864" width="9.109375" style="119"/>
    <col min="4865" max="4865" width="3.44140625" style="119" customWidth="1"/>
    <col min="4866" max="4866" width="44.88671875" style="119" customWidth="1"/>
    <col min="4867" max="4867" width="6" style="119" customWidth="1"/>
    <col min="4868" max="4868" width="9.5546875" style="119" customWidth="1"/>
    <col min="4869" max="4869" width="10.6640625" style="119" bestFit="1" customWidth="1"/>
    <col min="4870" max="4870" width="13.88671875" style="119" customWidth="1"/>
    <col min="4871" max="5120" width="9.109375" style="119"/>
    <col min="5121" max="5121" width="3.44140625" style="119" customWidth="1"/>
    <col min="5122" max="5122" width="44.88671875" style="119" customWidth="1"/>
    <col min="5123" max="5123" width="6" style="119" customWidth="1"/>
    <col min="5124" max="5124" width="9.5546875" style="119" customWidth="1"/>
    <col min="5125" max="5125" width="10.6640625" style="119" bestFit="1" customWidth="1"/>
    <col min="5126" max="5126" width="13.88671875" style="119" customWidth="1"/>
    <col min="5127" max="5376" width="9.109375" style="119"/>
    <col min="5377" max="5377" width="3.44140625" style="119" customWidth="1"/>
    <col min="5378" max="5378" width="44.88671875" style="119" customWidth="1"/>
    <col min="5379" max="5379" width="6" style="119" customWidth="1"/>
    <col min="5380" max="5380" width="9.5546875" style="119" customWidth="1"/>
    <col min="5381" max="5381" width="10.6640625" style="119" bestFit="1" customWidth="1"/>
    <col min="5382" max="5382" width="13.88671875" style="119" customWidth="1"/>
    <col min="5383" max="5632" width="9.109375" style="119"/>
    <col min="5633" max="5633" width="3.44140625" style="119" customWidth="1"/>
    <col min="5634" max="5634" width="44.88671875" style="119" customWidth="1"/>
    <col min="5635" max="5635" width="6" style="119" customWidth="1"/>
    <col min="5636" max="5636" width="9.5546875" style="119" customWidth="1"/>
    <col min="5637" max="5637" width="10.6640625" style="119" bestFit="1" customWidth="1"/>
    <col min="5638" max="5638" width="13.88671875" style="119" customWidth="1"/>
    <col min="5639" max="5888" width="9.109375" style="119"/>
    <col min="5889" max="5889" width="3.44140625" style="119" customWidth="1"/>
    <col min="5890" max="5890" width="44.88671875" style="119" customWidth="1"/>
    <col min="5891" max="5891" width="6" style="119" customWidth="1"/>
    <col min="5892" max="5892" width="9.5546875" style="119" customWidth="1"/>
    <col min="5893" max="5893" width="10.6640625" style="119" bestFit="1" customWidth="1"/>
    <col min="5894" max="5894" width="13.88671875" style="119" customWidth="1"/>
    <col min="5895" max="6144" width="9.109375" style="119"/>
    <col min="6145" max="6145" width="3.44140625" style="119" customWidth="1"/>
    <col min="6146" max="6146" width="44.88671875" style="119" customWidth="1"/>
    <col min="6147" max="6147" width="6" style="119" customWidth="1"/>
    <col min="6148" max="6148" width="9.5546875" style="119" customWidth="1"/>
    <col min="6149" max="6149" width="10.6640625" style="119" bestFit="1" customWidth="1"/>
    <col min="6150" max="6150" width="13.88671875" style="119" customWidth="1"/>
    <col min="6151" max="6400" width="9.109375" style="119"/>
    <col min="6401" max="6401" width="3.44140625" style="119" customWidth="1"/>
    <col min="6402" max="6402" width="44.88671875" style="119" customWidth="1"/>
    <col min="6403" max="6403" width="6" style="119" customWidth="1"/>
    <col min="6404" max="6404" width="9.5546875" style="119" customWidth="1"/>
    <col min="6405" max="6405" width="10.6640625" style="119" bestFit="1" customWidth="1"/>
    <col min="6406" max="6406" width="13.88671875" style="119" customWidth="1"/>
    <col min="6407" max="6656" width="9.109375" style="119"/>
    <col min="6657" max="6657" width="3.44140625" style="119" customWidth="1"/>
    <col min="6658" max="6658" width="44.88671875" style="119" customWidth="1"/>
    <col min="6659" max="6659" width="6" style="119" customWidth="1"/>
    <col min="6660" max="6660" width="9.5546875" style="119" customWidth="1"/>
    <col min="6661" max="6661" width="10.6640625" style="119" bestFit="1" customWidth="1"/>
    <col min="6662" max="6662" width="13.88671875" style="119" customWidth="1"/>
    <col min="6663" max="6912" width="9.109375" style="119"/>
    <col min="6913" max="6913" width="3.44140625" style="119" customWidth="1"/>
    <col min="6914" max="6914" width="44.88671875" style="119" customWidth="1"/>
    <col min="6915" max="6915" width="6" style="119" customWidth="1"/>
    <col min="6916" max="6916" width="9.5546875" style="119" customWidth="1"/>
    <col min="6917" max="6917" width="10.6640625" style="119" bestFit="1" customWidth="1"/>
    <col min="6918" max="6918" width="13.88671875" style="119" customWidth="1"/>
    <col min="6919" max="7168" width="9.109375" style="119"/>
    <col min="7169" max="7169" width="3.44140625" style="119" customWidth="1"/>
    <col min="7170" max="7170" width="44.88671875" style="119" customWidth="1"/>
    <col min="7171" max="7171" width="6" style="119" customWidth="1"/>
    <col min="7172" max="7172" width="9.5546875" style="119" customWidth="1"/>
    <col min="7173" max="7173" width="10.6640625" style="119" bestFit="1" customWidth="1"/>
    <col min="7174" max="7174" width="13.88671875" style="119" customWidth="1"/>
    <col min="7175" max="7424" width="9.109375" style="119"/>
    <col min="7425" max="7425" width="3.44140625" style="119" customWidth="1"/>
    <col min="7426" max="7426" width="44.88671875" style="119" customWidth="1"/>
    <col min="7427" max="7427" width="6" style="119" customWidth="1"/>
    <col min="7428" max="7428" width="9.5546875" style="119" customWidth="1"/>
    <col min="7429" max="7429" width="10.6640625" style="119" bestFit="1" customWidth="1"/>
    <col min="7430" max="7430" width="13.88671875" style="119" customWidth="1"/>
    <col min="7431" max="7680" width="9.109375" style="119"/>
    <col min="7681" max="7681" width="3.44140625" style="119" customWidth="1"/>
    <col min="7682" max="7682" width="44.88671875" style="119" customWidth="1"/>
    <col min="7683" max="7683" width="6" style="119" customWidth="1"/>
    <col min="7684" max="7684" width="9.5546875" style="119" customWidth="1"/>
    <col min="7685" max="7685" width="10.6640625" style="119" bestFit="1" customWidth="1"/>
    <col min="7686" max="7686" width="13.88671875" style="119" customWidth="1"/>
    <col min="7687" max="7936" width="9.109375" style="119"/>
    <col min="7937" max="7937" width="3.44140625" style="119" customWidth="1"/>
    <col min="7938" max="7938" width="44.88671875" style="119" customWidth="1"/>
    <col min="7939" max="7939" width="6" style="119" customWidth="1"/>
    <col min="7940" max="7940" width="9.5546875" style="119" customWidth="1"/>
    <col min="7941" max="7941" width="10.6640625" style="119" bestFit="1" customWidth="1"/>
    <col min="7942" max="7942" width="13.88671875" style="119" customWidth="1"/>
    <col min="7943" max="8192" width="9.109375" style="119"/>
    <col min="8193" max="8193" width="3.44140625" style="119" customWidth="1"/>
    <col min="8194" max="8194" width="44.88671875" style="119" customWidth="1"/>
    <col min="8195" max="8195" width="6" style="119" customWidth="1"/>
    <col min="8196" max="8196" width="9.5546875" style="119" customWidth="1"/>
    <col min="8197" max="8197" width="10.6640625" style="119" bestFit="1" customWidth="1"/>
    <col min="8198" max="8198" width="13.88671875" style="119" customWidth="1"/>
    <col min="8199" max="8448" width="9.109375" style="119"/>
    <col min="8449" max="8449" width="3.44140625" style="119" customWidth="1"/>
    <col min="8450" max="8450" width="44.88671875" style="119" customWidth="1"/>
    <col min="8451" max="8451" width="6" style="119" customWidth="1"/>
    <col min="8452" max="8452" width="9.5546875" style="119" customWidth="1"/>
    <col min="8453" max="8453" width="10.6640625" style="119" bestFit="1" customWidth="1"/>
    <col min="8454" max="8454" width="13.88671875" style="119" customWidth="1"/>
    <col min="8455" max="8704" width="9.109375" style="119"/>
    <col min="8705" max="8705" width="3.44140625" style="119" customWidth="1"/>
    <col min="8706" max="8706" width="44.88671875" style="119" customWidth="1"/>
    <col min="8707" max="8707" width="6" style="119" customWidth="1"/>
    <col min="8708" max="8708" width="9.5546875" style="119" customWidth="1"/>
    <col min="8709" max="8709" width="10.6640625" style="119" bestFit="1" customWidth="1"/>
    <col min="8710" max="8710" width="13.88671875" style="119" customWidth="1"/>
    <col min="8711" max="8960" width="9.109375" style="119"/>
    <col min="8961" max="8961" width="3.44140625" style="119" customWidth="1"/>
    <col min="8962" max="8962" width="44.88671875" style="119" customWidth="1"/>
    <col min="8963" max="8963" width="6" style="119" customWidth="1"/>
    <col min="8964" max="8964" width="9.5546875" style="119" customWidth="1"/>
    <col min="8965" max="8965" width="10.6640625" style="119" bestFit="1" customWidth="1"/>
    <col min="8966" max="8966" width="13.88671875" style="119" customWidth="1"/>
    <col min="8967" max="9216" width="9.109375" style="119"/>
    <col min="9217" max="9217" width="3.44140625" style="119" customWidth="1"/>
    <col min="9218" max="9218" width="44.88671875" style="119" customWidth="1"/>
    <col min="9219" max="9219" width="6" style="119" customWidth="1"/>
    <col min="9220" max="9220" width="9.5546875" style="119" customWidth="1"/>
    <col min="9221" max="9221" width="10.6640625" style="119" bestFit="1" customWidth="1"/>
    <col min="9222" max="9222" width="13.88671875" style="119" customWidth="1"/>
    <col min="9223" max="9472" width="9.109375" style="119"/>
    <col min="9473" max="9473" width="3.44140625" style="119" customWidth="1"/>
    <col min="9474" max="9474" width="44.88671875" style="119" customWidth="1"/>
    <col min="9475" max="9475" width="6" style="119" customWidth="1"/>
    <col min="9476" max="9476" width="9.5546875" style="119" customWidth="1"/>
    <col min="9477" max="9477" width="10.6640625" style="119" bestFit="1" customWidth="1"/>
    <col min="9478" max="9478" width="13.88671875" style="119" customWidth="1"/>
    <col min="9479" max="9728" width="9.109375" style="119"/>
    <col min="9729" max="9729" width="3.44140625" style="119" customWidth="1"/>
    <col min="9730" max="9730" width="44.88671875" style="119" customWidth="1"/>
    <col min="9731" max="9731" width="6" style="119" customWidth="1"/>
    <col min="9732" max="9732" width="9.5546875" style="119" customWidth="1"/>
    <col min="9733" max="9733" width="10.6640625" style="119" bestFit="1" customWidth="1"/>
    <col min="9734" max="9734" width="13.88671875" style="119" customWidth="1"/>
    <col min="9735" max="9984" width="9.109375" style="119"/>
    <col min="9985" max="9985" width="3.44140625" style="119" customWidth="1"/>
    <col min="9986" max="9986" width="44.88671875" style="119" customWidth="1"/>
    <col min="9987" max="9987" width="6" style="119" customWidth="1"/>
    <col min="9988" max="9988" width="9.5546875" style="119" customWidth="1"/>
    <col min="9989" max="9989" width="10.6640625" style="119" bestFit="1" customWidth="1"/>
    <col min="9990" max="9990" width="13.88671875" style="119" customWidth="1"/>
    <col min="9991" max="10240" width="9.109375" style="119"/>
    <col min="10241" max="10241" width="3.44140625" style="119" customWidth="1"/>
    <col min="10242" max="10242" width="44.88671875" style="119" customWidth="1"/>
    <col min="10243" max="10243" width="6" style="119" customWidth="1"/>
    <col min="10244" max="10244" width="9.5546875" style="119" customWidth="1"/>
    <col min="10245" max="10245" width="10.6640625" style="119" bestFit="1" customWidth="1"/>
    <col min="10246" max="10246" width="13.88671875" style="119" customWidth="1"/>
    <col min="10247" max="10496" width="9.109375" style="119"/>
    <col min="10497" max="10497" width="3.44140625" style="119" customWidth="1"/>
    <col min="10498" max="10498" width="44.88671875" style="119" customWidth="1"/>
    <col min="10499" max="10499" width="6" style="119" customWidth="1"/>
    <col min="10500" max="10500" width="9.5546875" style="119" customWidth="1"/>
    <col min="10501" max="10501" width="10.6640625" style="119" bestFit="1" customWidth="1"/>
    <col min="10502" max="10502" width="13.88671875" style="119" customWidth="1"/>
    <col min="10503" max="10752" width="9.109375" style="119"/>
    <col min="10753" max="10753" width="3.44140625" style="119" customWidth="1"/>
    <col min="10754" max="10754" width="44.88671875" style="119" customWidth="1"/>
    <col min="10755" max="10755" width="6" style="119" customWidth="1"/>
    <col min="10756" max="10756" width="9.5546875" style="119" customWidth="1"/>
    <col min="10757" max="10757" width="10.6640625" style="119" bestFit="1" customWidth="1"/>
    <col min="10758" max="10758" width="13.88671875" style="119" customWidth="1"/>
    <col min="10759" max="11008" width="9.109375" style="119"/>
    <col min="11009" max="11009" width="3.44140625" style="119" customWidth="1"/>
    <col min="11010" max="11010" width="44.88671875" style="119" customWidth="1"/>
    <col min="11011" max="11011" width="6" style="119" customWidth="1"/>
    <col min="11012" max="11012" width="9.5546875" style="119" customWidth="1"/>
    <col min="11013" max="11013" width="10.6640625" style="119" bestFit="1" customWidth="1"/>
    <col min="11014" max="11014" width="13.88671875" style="119" customWidth="1"/>
    <col min="11015" max="11264" width="9.109375" style="119"/>
    <col min="11265" max="11265" width="3.44140625" style="119" customWidth="1"/>
    <col min="11266" max="11266" width="44.88671875" style="119" customWidth="1"/>
    <col min="11267" max="11267" width="6" style="119" customWidth="1"/>
    <col min="11268" max="11268" width="9.5546875" style="119" customWidth="1"/>
    <col min="11269" max="11269" width="10.6640625" style="119" bestFit="1" customWidth="1"/>
    <col min="11270" max="11270" width="13.88671875" style="119" customWidth="1"/>
    <col min="11271" max="11520" width="9.109375" style="119"/>
    <col min="11521" max="11521" width="3.44140625" style="119" customWidth="1"/>
    <col min="11522" max="11522" width="44.88671875" style="119" customWidth="1"/>
    <col min="11523" max="11523" width="6" style="119" customWidth="1"/>
    <col min="11524" max="11524" width="9.5546875" style="119" customWidth="1"/>
    <col min="11525" max="11525" width="10.6640625" style="119" bestFit="1" customWidth="1"/>
    <col min="11526" max="11526" width="13.88671875" style="119" customWidth="1"/>
    <col min="11527" max="11776" width="9.109375" style="119"/>
    <col min="11777" max="11777" width="3.44140625" style="119" customWidth="1"/>
    <col min="11778" max="11778" width="44.88671875" style="119" customWidth="1"/>
    <col min="11779" max="11779" width="6" style="119" customWidth="1"/>
    <col min="11780" max="11780" width="9.5546875" style="119" customWidth="1"/>
    <col min="11781" max="11781" width="10.6640625" style="119" bestFit="1" customWidth="1"/>
    <col min="11782" max="11782" width="13.88671875" style="119" customWidth="1"/>
    <col min="11783" max="12032" width="9.109375" style="119"/>
    <col min="12033" max="12033" width="3.44140625" style="119" customWidth="1"/>
    <col min="12034" max="12034" width="44.88671875" style="119" customWidth="1"/>
    <col min="12035" max="12035" width="6" style="119" customWidth="1"/>
    <col min="12036" max="12036" width="9.5546875" style="119" customWidth="1"/>
    <col min="12037" max="12037" width="10.6640625" style="119" bestFit="1" customWidth="1"/>
    <col min="12038" max="12038" width="13.88671875" style="119" customWidth="1"/>
    <col min="12039" max="12288" width="9.109375" style="119"/>
    <col min="12289" max="12289" width="3.44140625" style="119" customWidth="1"/>
    <col min="12290" max="12290" width="44.88671875" style="119" customWidth="1"/>
    <col min="12291" max="12291" width="6" style="119" customWidth="1"/>
    <col min="12292" max="12292" width="9.5546875" style="119" customWidth="1"/>
    <col min="12293" max="12293" width="10.6640625" style="119" bestFit="1" customWidth="1"/>
    <col min="12294" max="12294" width="13.88671875" style="119" customWidth="1"/>
    <col min="12295" max="12544" width="9.109375" style="119"/>
    <col min="12545" max="12545" width="3.44140625" style="119" customWidth="1"/>
    <col min="12546" max="12546" width="44.88671875" style="119" customWidth="1"/>
    <col min="12547" max="12547" width="6" style="119" customWidth="1"/>
    <col min="12548" max="12548" width="9.5546875" style="119" customWidth="1"/>
    <col min="12549" max="12549" width="10.6640625" style="119" bestFit="1" customWidth="1"/>
    <col min="12550" max="12550" width="13.88671875" style="119" customWidth="1"/>
    <col min="12551" max="12800" width="9.109375" style="119"/>
    <col min="12801" max="12801" width="3.44140625" style="119" customWidth="1"/>
    <col min="12802" max="12802" width="44.88671875" style="119" customWidth="1"/>
    <col min="12803" max="12803" width="6" style="119" customWidth="1"/>
    <col min="12804" max="12804" width="9.5546875" style="119" customWidth="1"/>
    <col min="12805" max="12805" width="10.6640625" style="119" bestFit="1" customWidth="1"/>
    <col min="12806" max="12806" width="13.88671875" style="119" customWidth="1"/>
    <col min="12807" max="13056" width="9.109375" style="119"/>
    <col min="13057" max="13057" width="3.44140625" style="119" customWidth="1"/>
    <col min="13058" max="13058" width="44.88671875" style="119" customWidth="1"/>
    <col min="13059" max="13059" width="6" style="119" customWidth="1"/>
    <col min="13060" max="13060" width="9.5546875" style="119" customWidth="1"/>
    <col min="13061" max="13061" width="10.6640625" style="119" bestFit="1" customWidth="1"/>
    <col min="13062" max="13062" width="13.88671875" style="119" customWidth="1"/>
    <col min="13063" max="13312" width="9.109375" style="119"/>
    <col min="13313" max="13313" width="3.44140625" style="119" customWidth="1"/>
    <col min="13314" max="13314" width="44.88671875" style="119" customWidth="1"/>
    <col min="13315" max="13315" width="6" style="119" customWidth="1"/>
    <col min="13316" max="13316" width="9.5546875" style="119" customWidth="1"/>
    <col min="13317" max="13317" width="10.6640625" style="119" bestFit="1" customWidth="1"/>
    <col min="13318" max="13318" width="13.88671875" style="119" customWidth="1"/>
    <col min="13319" max="13568" width="9.109375" style="119"/>
    <col min="13569" max="13569" width="3.44140625" style="119" customWidth="1"/>
    <col min="13570" max="13570" width="44.88671875" style="119" customWidth="1"/>
    <col min="13571" max="13571" width="6" style="119" customWidth="1"/>
    <col min="13572" max="13572" width="9.5546875" style="119" customWidth="1"/>
    <col min="13573" max="13573" width="10.6640625" style="119" bestFit="1" customWidth="1"/>
    <col min="13574" max="13574" width="13.88671875" style="119" customWidth="1"/>
    <col min="13575" max="13824" width="9.109375" style="119"/>
    <col min="13825" max="13825" width="3.44140625" style="119" customWidth="1"/>
    <col min="13826" max="13826" width="44.88671875" style="119" customWidth="1"/>
    <col min="13827" max="13827" width="6" style="119" customWidth="1"/>
    <col min="13828" max="13828" width="9.5546875" style="119" customWidth="1"/>
    <col min="13829" max="13829" width="10.6640625" style="119" bestFit="1" customWidth="1"/>
    <col min="13830" max="13830" width="13.88671875" style="119" customWidth="1"/>
    <col min="13831" max="14080" width="9.109375" style="119"/>
    <col min="14081" max="14081" width="3.44140625" style="119" customWidth="1"/>
    <col min="14082" max="14082" width="44.88671875" style="119" customWidth="1"/>
    <col min="14083" max="14083" width="6" style="119" customWidth="1"/>
    <col min="14084" max="14084" width="9.5546875" style="119" customWidth="1"/>
    <col min="14085" max="14085" width="10.6640625" style="119" bestFit="1" customWidth="1"/>
    <col min="14086" max="14086" width="13.88671875" style="119" customWidth="1"/>
    <col min="14087" max="14336" width="9.109375" style="119"/>
    <col min="14337" max="14337" width="3.44140625" style="119" customWidth="1"/>
    <col min="14338" max="14338" width="44.88671875" style="119" customWidth="1"/>
    <col min="14339" max="14339" width="6" style="119" customWidth="1"/>
    <col min="14340" max="14340" width="9.5546875" style="119" customWidth="1"/>
    <col min="14341" max="14341" width="10.6640625" style="119" bestFit="1" customWidth="1"/>
    <col min="14342" max="14342" width="13.88671875" style="119" customWidth="1"/>
    <col min="14343" max="14592" width="9.109375" style="119"/>
    <col min="14593" max="14593" width="3.44140625" style="119" customWidth="1"/>
    <col min="14594" max="14594" width="44.88671875" style="119" customWidth="1"/>
    <col min="14595" max="14595" width="6" style="119" customWidth="1"/>
    <col min="14596" max="14596" width="9.5546875" style="119" customWidth="1"/>
    <col min="14597" max="14597" width="10.6640625" style="119" bestFit="1" customWidth="1"/>
    <col min="14598" max="14598" width="13.88671875" style="119" customWidth="1"/>
    <col min="14599" max="14848" width="9.109375" style="119"/>
    <col min="14849" max="14849" width="3.44140625" style="119" customWidth="1"/>
    <col min="14850" max="14850" width="44.88671875" style="119" customWidth="1"/>
    <col min="14851" max="14851" width="6" style="119" customWidth="1"/>
    <col min="14852" max="14852" width="9.5546875" style="119" customWidth="1"/>
    <col min="14853" max="14853" width="10.6640625" style="119" bestFit="1" customWidth="1"/>
    <col min="14854" max="14854" width="13.88671875" style="119" customWidth="1"/>
    <col min="14855" max="15104" width="9.109375" style="119"/>
    <col min="15105" max="15105" width="3.44140625" style="119" customWidth="1"/>
    <col min="15106" max="15106" width="44.88671875" style="119" customWidth="1"/>
    <col min="15107" max="15107" width="6" style="119" customWidth="1"/>
    <col min="15108" max="15108" width="9.5546875" style="119" customWidth="1"/>
    <col min="15109" max="15109" width="10.6640625" style="119" bestFit="1" customWidth="1"/>
    <col min="15110" max="15110" width="13.88671875" style="119" customWidth="1"/>
    <col min="15111" max="15360" width="9.109375" style="119"/>
    <col min="15361" max="15361" width="3.44140625" style="119" customWidth="1"/>
    <col min="15362" max="15362" width="44.88671875" style="119" customWidth="1"/>
    <col min="15363" max="15363" width="6" style="119" customWidth="1"/>
    <col min="15364" max="15364" width="9.5546875" style="119" customWidth="1"/>
    <col min="15365" max="15365" width="10.6640625" style="119" bestFit="1" customWidth="1"/>
    <col min="15366" max="15366" width="13.88671875" style="119" customWidth="1"/>
    <col min="15367" max="15616" width="9.109375" style="119"/>
    <col min="15617" max="15617" width="3.44140625" style="119" customWidth="1"/>
    <col min="15618" max="15618" width="44.88671875" style="119" customWidth="1"/>
    <col min="15619" max="15619" width="6" style="119" customWidth="1"/>
    <col min="15620" max="15620" width="9.5546875" style="119" customWidth="1"/>
    <col min="15621" max="15621" width="10.6640625" style="119" bestFit="1" customWidth="1"/>
    <col min="15622" max="15622" width="13.88671875" style="119" customWidth="1"/>
    <col min="15623" max="15872" width="9.109375" style="119"/>
    <col min="15873" max="15873" width="3.44140625" style="119" customWidth="1"/>
    <col min="15874" max="15874" width="44.88671875" style="119" customWidth="1"/>
    <col min="15875" max="15875" width="6" style="119" customWidth="1"/>
    <col min="15876" max="15876" width="9.5546875" style="119" customWidth="1"/>
    <col min="15877" max="15877" width="10.6640625" style="119" bestFit="1" customWidth="1"/>
    <col min="15878" max="15878" width="13.88671875" style="119" customWidth="1"/>
    <col min="15879" max="16128" width="9.109375" style="119"/>
    <col min="16129" max="16129" width="3.44140625" style="119" customWidth="1"/>
    <col min="16130" max="16130" width="44.88671875" style="119" customWidth="1"/>
    <col min="16131" max="16131" width="6" style="119" customWidth="1"/>
    <col min="16132" max="16132" width="9.5546875" style="119" customWidth="1"/>
    <col min="16133" max="16133" width="10.6640625" style="119" bestFit="1" customWidth="1"/>
    <col min="16134" max="16134" width="13.88671875" style="119" customWidth="1"/>
    <col min="16135" max="16384" width="9.109375" style="119"/>
  </cols>
  <sheetData>
    <row r="3" spans="1:7" s="143" customFormat="1" ht="13.2" x14ac:dyDescent="0.25">
      <c r="A3" s="141">
        <v>7</v>
      </c>
      <c r="B3" s="140" t="s">
        <v>225</v>
      </c>
      <c r="C3" s="141"/>
      <c r="D3" s="142"/>
      <c r="F3" s="194"/>
    </row>
    <row r="5" spans="1:7" s="114" customFormat="1" ht="10.199999999999999" x14ac:dyDescent="0.25">
      <c r="A5" s="110" t="s">
        <v>6</v>
      </c>
      <c r="B5" s="110" t="s">
        <v>7</v>
      </c>
      <c r="C5" s="46" t="s">
        <v>8</v>
      </c>
      <c r="D5" s="111" t="s">
        <v>1</v>
      </c>
      <c r="E5" s="112" t="s">
        <v>2</v>
      </c>
      <c r="F5" s="202" t="s">
        <v>3</v>
      </c>
      <c r="G5" s="113"/>
    </row>
    <row r="6" spans="1:7" s="124" customFormat="1" x14ac:dyDescent="0.25">
      <c r="A6" s="115"/>
      <c r="B6" s="128"/>
      <c r="C6" s="126"/>
      <c r="D6" s="127"/>
      <c r="E6" s="129"/>
      <c r="F6" s="197"/>
    </row>
    <row r="7" spans="1:7" s="124" customFormat="1" x14ac:dyDescent="0.25">
      <c r="A7" s="115"/>
      <c r="B7" s="144"/>
      <c r="C7" s="126"/>
      <c r="D7" s="127"/>
      <c r="E7" s="228"/>
      <c r="F7" s="196"/>
    </row>
    <row r="8" spans="1:7" s="151" customFormat="1" ht="79.2" x14ac:dyDescent="0.25">
      <c r="A8" s="148" t="s">
        <v>9</v>
      </c>
      <c r="B8" s="159" t="s">
        <v>226</v>
      </c>
      <c r="C8" s="149"/>
      <c r="D8" s="150"/>
      <c r="E8" s="234"/>
      <c r="F8" s="203"/>
    </row>
    <row r="9" spans="1:7" s="152" customFormat="1" ht="52.8" x14ac:dyDescent="0.25">
      <c r="B9" s="160" t="s">
        <v>227</v>
      </c>
      <c r="C9" s="154"/>
      <c r="D9" s="155"/>
      <c r="E9" s="235"/>
      <c r="F9" s="203"/>
    </row>
    <row r="10" spans="1:7" s="152" customFormat="1" x14ac:dyDescent="0.25">
      <c r="A10" s="148"/>
      <c r="B10" s="153"/>
      <c r="C10" s="154" t="s">
        <v>53</v>
      </c>
      <c r="D10" s="155">
        <v>2</v>
      </c>
      <c r="E10" s="235"/>
      <c r="F10" s="203">
        <f>(D10*E10)</f>
        <v>0</v>
      </c>
    </row>
    <row r="11" spans="1:7" s="152" customFormat="1" x14ac:dyDescent="0.25">
      <c r="A11" s="148"/>
      <c r="B11" s="153"/>
      <c r="C11" s="154"/>
      <c r="D11" s="155"/>
      <c r="E11" s="235"/>
      <c r="F11" s="203">
        <f t="shared" ref="F11:F21" si="0">(D11*E11)</f>
        <v>0</v>
      </c>
    </row>
    <row r="12" spans="1:7" s="152" customFormat="1" ht="26.4" x14ac:dyDescent="0.25">
      <c r="A12" s="148" t="s">
        <v>10</v>
      </c>
      <c r="B12" s="153" t="s">
        <v>228</v>
      </c>
      <c r="C12" s="154"/>
      <c r="D12" s="155"/>
      <c r="E12" s="235"/>
      <c r="F12" s="203">
        <f t="shared" si="0"/>
        <v>0</v>
      </c>
    </row>
    <row r="13" spans="1:7" s="152" customFormat="1" x14ac:dyDescent="0.25">
      <c r="A13" s="148"/>
      <c r="B13" s="144"/>
      <c r="C13" s="154" t="s">
        <v>53</v>
      </c>
      <c r="D13" s="155">
        <v>1</v>
      </c>
      <c r="E13" s="235"/>
      <c r="F13" s="203">
        <f t="shared" si="0"/>
        <v>0</v>
      </c>
    </row>
    <row r="14" spans="1:7" s="152" customFormat="1" x14ac:dyDescent="0.25">
      <c r="B14" s="153"/>
      <c r="C14" s="156"/>
      <c r="D14" s="157"/>
      <c r="E14" s="236"/>
      <c r="F14" s="203"/>
    </row>
    <row r="15" spans="1:7" s="152" customFormat="1" ht="39.6" x14ac:dyDescent="0.25">
      <c r="A15" s="148" t="s">
        <v>11</v>
      </c>
      <c r="B15" s="153" t="s">
        <v>229</v>
      </c>
      <c r="C15" s="156"/>
      <c r="D15" s="157"/>
      <c r="E15" s="236"/>
      <c r="F15" s="203"/>
    </row>
    <row r="16" spans="1:7" s="152" customFormat="1" x14ac:dyDescent="0.25">
      <c r="A16" s="148"/>
      <c r="B16" s="158"/>
      <c r="C16" s="154" t="s">
        <v>53</v>
      </c>
      <c r="D16" s="155">
        <v>2</v>
      </c>
      <c r="E16" s="235"/>
      <c r="F16" s="203">
        <f t="shared" si="0"/>
        <v>0</v>
      </c>
    </row>
    <row r="17" spans="1:24" s="152" customFormat="1" x14ac:dyDescent="0.25">
      <c r="A17" s="148"/>
      <c r="B17" s="158"/>
      <c r="C17" s="156"/>
      <c r="D17" s="157"/>
      <c r="E17" s="236"/>
      <c r="F17" s="203"/>
    </row>
    <row r="18" spans="1:24" s="152" customFormat="1" ht="84" x14ac:dyDescent="0.25">
      <c r="A18" s="148" t="s">
        <v>54</v>
      </c>
      <c r="B18" s="158" t="s">
        <v>230</v>
      </c>
      <c r="C18" s="156"/>
      <c r="D18" s="157"/>
      <c r="E18" s="236"/>
      <c r="F18" s="203"/>
    </row>
    <row r="19" spans="1:24" s="152" customFormat="1" x14ac:dyDescent="0.25">
      <c r="A19" s="148"/>
      <c r="B19" s="158"/>
      <c r="C19" s="156" t="s">
        <v>53</v>
      </c>
      <c r="D19" s="157">
        <v>1</v>
      </c>
      <c r="E19" s="236"/>
      <c r="F19" s="203">
        <f t="shared" si="0"/>
        <v>0</v>
      </c>
    </row>
    <row r="20" spans="1:24" s="152" customFormat="1" x14ac:dyDescent="0.25">
      <c r="A20" s="148"/>
      <c r="B20" s="158"/>
      <c r="C20" s="156"/>
      <c r="D20" s="157"/>
      <c r="E20" s="236"/>
      <c r="F20" s="203"/>
    </row>
    <row r="21" spans="1:24" s="152" customFormat="1" x14ac:dyDescent="0.25">
      <c r="A21" s="148"/>
      <c r="B21" s="158"/>
      <c r="C21" s="156"/>
      <c r="D21" s="157"/>
      <c r="E21" s="236"/>
      <c r="F21" s="203"/>
    </row>
    <row r="22" spans="1:24" s="133" customFormat="1" x14ac:dyDescent="0.25">
      <c r="A22" s="115"/>
      <c r="B22" s="125"/>
      <c r="C22" s="131"/>
      <c r="D22" s="132"/>
      <c r="E22" s="227"/>
      <c r="F22" s="196"/>
      <c r="G22" s="119"/>
      <c r="H22" s="119"/>
      <c r="I22" s="119"/>
      <c r="J22" s="119"/>
      <c r="K22" s="119"/>
      <c r="L22" s="119"/>
      <c r="M22" s="119"/>
      <c r="N22" s="119"/>
      <c r="O22" s="119"/>
      <c r="P22" s="119"/>
      <c r="Q22" s="119"/>
      <c r="R22" s="119"/>
      <c r="S22" s="119"/>
      <c r="T22" s="119"/>
      <c r="U22" s="119"/>
      <c r="V22" s="119"/>
      <c r="W22" s="119"/>
      <c r="X22" s="119"/>
    </row>
    <row r="23" spans="1:24" s="146" customFormat="1" ht="18" thickBot="1" x14ac:dyDescent="0.3">
      <c r="A23" s="139"/>
      <c r="B23" s="140" t="s">
        <v>199</v>
      </c>
      <c r="C23" s="141"/>
      <c r="D23" s="142"/>
      <c r="E23" s="232"/>
      <c r="F23" s="199">
        <f>SUM(F5:F22)</f>
        <v>0</v>
      </c>
    </row>
    <row r="24" spans="1:24" ht="18" thickTop="1" x14ac:dyDescent="0.25">
      <c r="E24" s="233"/>
      <c r="F24" s="196"/>
    </row>
    <row r="25" spans="1:24" x14ac:dyDescent="0.25">
      <c r="E25" s="233"/>
      <c r="F25" s="200"/>
    </row>
    <row r="26" spans="1:24" x14ac:dyDescent="0.25">
      <c r="E26" s="233"/>
      <c r="F26" s="200"/>
    </row>
  </sheetData>
  <sheetProtection algorithmName="SHA-512" hashValue="PCkzTK1+KKuHLyCTNmnFagwYuMPHIU/E2znS6ulIpVAMzvfEhUK1Hb5OfrzGxpW722JoC3Mgr2lVKOiKSMSPkA==" saltValue="ZKoDTZ3uT+V9t7F3EtEGzQ==" spinCount="100000" sheet="1" selectLockedCells="1"/>
  <pageMargins left="0.7" right="0.7" top="0.75" bottom="0.75" header="0.3" footer="0.3"/>
  <pageSetup paperSize="9" scale="95" orientation="portrait" r:id="rId1"/>
  <headerFooter>
    <oddHeader>&amp;LNaročnik: OBČINA LENART
Trg osvoboditve 7, Lenart&amp;RObjekt: Občinska in upravna stavba Lenart</oddHeader>
    <oddFooter>&amp;C&amp;A&amp;RStran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G12"/>
  <sheetViews>
    <sheetView view="pageBreakPreview" zoomScaleNormal="100" zoomScaleSheetLayoutView="100" workbookViewId="0">
      <selection activeCell="G6" sqref="G6"/>
    </sheetView>
  </sheetViews>
  <sheetFormatPr defaultRowHeight="13.2" x14ac:dyDescent="0.25"/>
  <cols>
    <col min="1" max="1" width="7" style="162" customWidth="1"/>
    <col min="2" max="2" width="49" style="162" customWidth="1"/>
    <col min="3" max="3" width="6.88671875" style="162" customWidth="1"/>
    <col min="4" max="4" width="8.5546875" style="162" customWidth="1"/>
    <col min="5" max="5" width="9.21875" style="162" customWidth="1"/>
    <col min="6" max="6" width="13.109375" style="162" customWidth="1"/>
    <col min="7" max="7" width="8.88671875" style="90"/>
  </cols>
  <sheetData>
    <row r="2" spans="1:7" s="36" customFormat="1" x14ac:dyDescent="0.25">
      <c r="A2" s="204">
        <v>8</v>
      </c>
      <c r="B2" s="205" t="s">
        <v>41</v>
      </c>
      <c r="C2" s="206"/>
      <c r="D2" s="207"/>
      <c r="E2" s="176"/>
      <c r="F2" s="191"/>
      <c r="G2" s="97"/>
    </row>
    <row r="3" spans="1:7" s="36" customFormat="1" x14ac:dyDescent="0.25">
      <c r="A3" s="204"/>
      <c r="B3" s="205"/>
      <c r="C3" s="206"/>
      <c r="D3" s="207"/>
      <c r="E3" s="176"/>
      <c r="F3" s="191"/>
      <c r="G3" s="97"/>
    </row>
    <row r="4" spans="1:7" s="114" customFormat="1" ht="10.199999999999999" x14ac:dyDescent="0.25">
      <c r="A4" s="208" t="s">
        <v>6</v>
      </c>
      <c r="B4" s="208" t="s">
        <v>7</v>
      </c>
      <c r="C4" s="209" t="s">
        <v>8</v>
      </c>
      <c r="D4" s="188" t="s">
        <v>1</v>
      </c>
      <c r="E4" s="177" t="s">
        <v>2</v>
      </c>
      <c r="F4" s="188" t="s">
        <v>3</v>
      </c>
      <c r="G4" s="113"/>
    </row>
    <row r="5" spans="1:7" s="36" customFormat="1" x14ac:dyDescent="0.25">
      <c r="A5" s="210"/>
      <c r="B5" s="211"/>
      <c r="C5" s="206"/>
      <c r="D5" s="207"/>
      <c r="E5" s="176"/>
      <c r="F5" s="191"/>
      <c r="G5" s="97"/>
    </row>
    <row r="6" spans="1:7" s="36" customFormat="1" ht="39.6" x14ac:dyDescent="0.25">
      <c r="A6" s="210" t="s">
        <v>9</v>
      </c>
      <c r="B6" s="211" t="s">
        <v>140</v>
      </c>
      <c r="C6" s="206"/>
      <c r="D6" s="207"/>
      <c r="E6" s="176"/>
      <c r="F6" s="187"/>
      <c r="G6" s="97"/>
    </row>
    <row r="7" spans="1:7" s="36" customFormat="1" x14ac:dyDescent="0.25">
      <c r="A7" s="210"/>
      <c r="B7" s="211"/>
      <c r="C7" s="206"/>
      <c r="D7" s="207"/>
      <c r="E7" s="176"/>
      <c r="F7" s="187"/>
      <c r="G7" s="97"/>
    </row>
    <row r="8" spans="1:7" s="36" customFormat="1" x14ac:dyDescent="0.25">
      <c r="A8" s="210"/>
      <c r="B8" s="211"/>
      <c r="C8" s="212" t="s">
        <v>0</v>
      </c>
      <c r="D8" s="213">
        <v>2</v>
      </c>
      <c r="E8" s="214"/>
      <c r="F8" s="183">
        <f>(REKAPITULACIJA!F12+REKAPITULACIJA!F14+REKAPITULACIJA!F16+REKAPITULACIJA!F18+REKAPITULACIJA!F20+REKAPITULACIJA!F22+REKAPITULACIJA!F24)*0.02</f>
        <v>0</v>
      </c>
      <c r="G8" s="97"/>
    </row>
    <row r="9" spans="1:7" s="36" customFormat="1" x14ac:dyDescent="0.25">
      <c r="A9" s="210"/>
      <c r="B9" s="211"/>
      <c r="C9" s="206"/>
      <c r="D9" s="207"/>
      <c r="E9" s="176"/>
      <c r="F9" s="187"/>
      <c r="G9" s="97"/>
    </row>
    <row r="10" spans="1:7" s="36" customFormat="1" x14ac:dyDescent="0.25">
      <c r="A10" s="210"/>
      <c r="B10" s="211"/>
      <c r="C10" s="206"/>
      <c r="D10" s="207"/>
      <c r="E10" s="176"/>
      <c r="F10" s="187"/>
      <c r="G10" s="97"/>
    </row>
    <row r="11" spans="1:7" s="36" customFormat="1" ht="13.8" thickBot="1" x14ac:dyDescent="0.3">
      <c r="A11" s="215"/>
      <c r="B11" s="216" t="s">
        <v>39</v>
      </c>
      <c r="C11" s="217"/>
      <c r="D11" s="218"/>
      <c r="E11" s="219"/>
      <c r="F11" s="184">
        <f>SUM(F2:F10)</f>
        <v>0</v>
      </c>
      <c r="G11" s="97"/>
    </row>
    <row r="12" spans="1:7" s="36" customFormat="1" ht="13.8" thickTop="1" x14ac:dyDescent="0.25">
      <c r="A12" s="210"/>
      <c r="B12" s="211"/>
      <c r="C12" s="206"/>
      <c r="D12" s="207"/>
      <c r="E12" s="176"/>
      <c r="F12" s="187"/>
      <c r="G12" s="97"/>
    </row>
  </sheetData>
  <sheetProtection algorithmName="SHA-512" hashValue="qwTJbt9Pi2P7SHVUTl5+YfuRLNDNWH+Nd4ZJbWuAiWnzDm+y49rNywFeoAp59+RLV/qq0pydwYkjjO33qn/Obw==" saltValue="t/AuoiOcnMH/9oUHjfaPJg==" spinCount="100000" sheet="1" selectLockedCells="1"/>
  <pageMargins left="0.7" right="0.7" top="0.75" bottom="0.75" header="0.3" footer="0.3"/>
  <pageSetup paperSize="9" scale="95" orientation="portrait" r:id="rId1"/>
  <headerFooter>
    <oddHeader>&amp;LNaročnik: OBČINA LENART
Trg osvoboditve 7, Lenart&amp;RObjekt: Občinska in upravna stavba Lenart</oddHeader>
    <oddFooter>&amp;C&amp;A&amp;RStran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Delovni listi</vt:lpstr>
      </vt:variant>
      <vt:variant>
        <vt:i4>9</vt:i4>
      </vt:variant>
      <vt:variant>
        <vt:lpstr>Imenovani obsegi</vt:lpstr>
      </vt:variant>
      <vt:variant>
        <vt:i4>8</vt:i4>
      </vt:variant>
    </vt:vector>
  </HeadingPairs>
  <TitlesOfParts>
    <vt:vector size="17" baseType="lpstr">
      <vt:lpstr>REKAPITULACIJA</vt:lpstr>
      <vt:lpstr>DVIGALO-GRADBENA DELA</vt:lpstr>
      <vt:lpstr>DVIGALO-OBRTNIŠKA DELA</vt:lpstr>
      <vt:lpstr>DVIGALO-ELEKTROINST. DELA</vt:lpstr>
      <vt:lpstr>NADSTREŠNICA DVORIŠČE</vt:lpstr>
      <vt:lpstr>NADSTREŠNICA VHOD</vt:lpstr>
      <vt:lpstr>AVTOMATSKA VRATA</vt:lpstr>
      <vt:lpstr>VHODNA VRATA</vt:lpstr>
      <vt:lpstr>NEPREDVIDENA DELA</vt:lpstr>
      <vt:lpstr>'AVTOMATSKA VRATA'!Področje_tiskanja</vt:lpstr>
      <vt:lpstr>'DVIGALO-ELEKTROINST. DELA'!Področje_tiskanja</vt:lpstr>
      <vt:lpstr>'DVIGALO-GRADBENA DELA'!Področje_tiskanja</vt:lpstr>
      <vt:lpstr>'DVIGALO-OBRTNIŠKA DELA'!Področje_tiskanja</vt:lpstr>
      <vt:lpstr>'NADSTREŠNICA DVORIŠČE'!Področje_tiskanja</vt:lpstr>
      <vt:lpstr>'NADSTREŠNICA VHOD'!Področje_tiskanja</vt:lpstr>
      <vt:lpstr>REKAPITULACIJA!Področje_tiskanja</vt:lpstr>
      <vt:lpstr>'VHODNA VRATA'!Področje_tiskanja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ALFA</dc:creator>
  <cp:lastModifiedBy>Aleš Kolarič</cp:lastModifiedBy>
  <cp:revision>1</cp:revision>
  <cp:lastPrinted>2017-04-18T05:37:26Z</cp:lastPrinted>
  <dcterms:created xsi:type="dcterms:W3CDTF">2003-01-22T12:56:24Z</dcterms:created>
  <dcterms:modified xsi:type="dcterms:W3CDTF">2017-04-18T05:48:38Z</dcterms:modified>
</cp:coreProperties>
</file>